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media/image2.wmf" ContentType="image/x-wmf"/>
  <Override PartName="/xl/vbaProject.bin" ContentType="application/vnd.ms-office.vbaProject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ALTO" sheetId="1" state="visible" r:id="rId3"/>
    <sheet name="CRONOGRAMA" sheetId="2" state="visible" r:id="rId4"/>
  </sheets>
  <externalReferences>
    <externalReference r:id="rId5"/>
  </externalReferences>
  <definedNames>
    <definedName function="false" hidden="false" localSheetId="0" name="_xlnm.Print_Area" vbProcedure="false">PLANALTO!$A$1:$M$53</definedName>
    <definedName function="false" hidden="false" name="ORÇAMENTO.CustoUnitario" vbProcedure="false">ROUND(PLANALTO!$U1,15-13*PLANALTO!$AF$8)</definedName>
    <definedName function="false" hidden="false" name="ORÇAMENTO.PrecoUnitarioLicitado" vbProcedure="false">PLANALTO!$AL1</definedName>
    <definedName function="false" hidden="false" name="TIPOORCAMENTO" vbProcedure="false">IF(VALUE([1]MENU!$O$3)=2,"Licitado","Proposto")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<sst xmlns="http://schemas.openxmlformats.org/spreadsheetml/2006/main" count="144" uniqueCount="117">
  <si>
    <r>
      <rPr>
        <b val="true"/>
        <sz val="12"/>
        <color rgb="FFFF0000"/>
        <rFont val="Arial"/>
        <family val="2"/>
        <charset val="1"/>
      </rPr>
      <t xml:space="preserve">                                                                                                         </t>
    </r>
    <r>
      <rPr>
        <b val="true"/>
        <sz val="18"/>
        <color rgb="FFFF0000"/>
        <rFont val="Arial"/>
        <family val="2"/>
        <charset val="1"/>
      </rPr>
      <t xml:space="preserve"> </t>
    </r>
    <r>
      <rPr>
        <b val="true"/>
        <sz val="18"/>
        <color rgb="FF000000"/>
        <rFont val="Arial"/>
        <family val="2"/>
        <charset val="1"/>
      </rPr>
      <t xml:space="preserve">PREFEITURA MUNICIPAL DE TRÊS DE MAIO</t>
    </r>
    <r>
      <rPr>
        <b val="true"/>
        <sz val="12"/>
        <color rgb="FF000000"/>
        <rFont val="Arial"/>
        <family val="2"/>
        <charset val="1"/>
      </rPr>
      <t xml:space="preserve"> </t>
    </r>
    <r>
      <rPr>
        <b val="true"/>
        <sz val="12"/>
        <color rgb="FFFF0000"/>
        <rFont val="Arial"/>
        <family val="2"/>
        <charset val="1"/>
      </rPr>
      <t xml:space="preserve">                                                                                                                    OBS: Esse arquivo (XLS) serve apenas para edição, sendo o seu correto preenchimento de responsabilidade única e exclusiva do licitante, o qual deve observar os mesmos critérios estabelecidos nos arquivos disponibilizados no site (PDF)                      </t>
    </r>
  </si>
  <si>
    <t xml:space="preserve">ORÇAMENTO DISCRIMINADO - RUA PLANALTO</t>
  </si>
  <si>
    <t xml:space="preserve">PROPONENTE: PREFEITURA MUNICIPAL DE TRÊS DE MAIO</t>
  </si>
  <si>
    <t xml:space="preserve">OBRA: PAVIMENTAÇÃO DA RUA PLANALTO</t>
  </si>
  <si>
    <t xml:space="preserve">TRECHO: ENTRE RUA MATO GROSSO E AV. SEM. ALBERTO PASQUALINI</t>
  </si>
  <si>
    <t xml:space="preserve">EXECUTOR: Licitação Pública</t>
  </si>
  <si>
    <t xml:space="preserve">TIPO DE SERVIÇO: Obras viárias / Pavimentação</t>
  </si>
  <si>
    <t xml:space="preserve">ÁREA TOTAL DE INTERVENÇÃO: - m²</t>
  </si>
  <si>
    <t xml:space="preserve">m²</t>
  </si>
  <si>
    <t xml:space="preserve">ÁREA CALÇAMENTO EXISTENTE</t>
  </si>
  <si>
    <t xml:space="preserve">ÁREA TERRENO NATURAL</t>
  </si>
  <si>
    <t xml:space="preserve">EXTENSÃO CALÇAMENTO EXISTENTE:</t>
  </si>
  <si>
    <t xml:space="preserve">m</t>
  </si>
  <si>
    <t xml:space="preserve">EXTENSÃO TERRENO NATURAL:</t>
  </si>
  <si>
    <t xml:space="preserve">ÁREA REMENDO PROFUNDO:</t>
  </si>
  <si>
    <t xml:space="preserve">ÁREA REPERFILAGEM:</t>
  </si>
  <si>
    <t xml:space="preserve">Item</t>
  </si>
  <si>
    <t xml:space="preserve">Discriminação dos Serviços</t>
  </si>
  <si>
    <t xml:space="preserve">SINAPI</t>
  </si>
  <si>
    <t xml:space="preserve">Unid.</t>
  </si>
  <si>
    <t xml:space="preserve">Quantidade </t>
  </si>
  <si>
    <t xml:space="preserve">Material</t>
  </si>
  <si>
    <t xml:space="preserve">Mão-de-obra</t>
  </si>
  <si>
    <t xml:space="preserve">Valor Unitário</t>
  </si>
  <si>
    <t xml:space="preserve">Somatório Material</t>
  </si>
  <si>
    <t xml:space="preserve">Somatório Mão-de-Obra</t>
  </si>
  <si>
    <t xml:space="preserve">Total por Item</t>
  </si>
  <si>
    <t xml:space="preserve">1.0</t>
  </si>
  <si>
    <t xml:space="preserve"> </t>
  </si>
  <si>
    <t xml:space="preserve">1.1</t>
  </si>
  <si>
    <t xml:space="preserve">PLACA DE OBRA EM CHAPA DE ACO GALVANIZADO</t>
  </si>
  <si>
    <t xml:space="preserve">COMP. 10</t>
  </si>
  <si>
    <t xml:space="preserve">M2</t>
  </si>
  <si>
    <t xml:space="preserve">1.2</t>
  </si>
  <si>
    <t xml:space="preserve">ADMINISTRAÇÃO LOCAL DA OBRA</t>
  </si>
  <si>
    <t xml:space="preserve">COMP. 16</t>
  </si>
  <si>
    <t xml:space="preserve">UND</t>
  </si>
  <si>
    <t xml:space="preserve">1.3</t>
  </si>
  <si>
    <t xml:space="preserve">MOBILIZAÇÃO/DESMOBILIZAÇÃO - EQUIPAMENTOS DMT 34 KM E VEL. MÉDIA 60 KM/H </t>
  </si>
  <si>
    <t xml:space="preserve">COMP. 01</t>
  </si>
  <si>
    <t xml:space="preserve">1.4</t>
  </si>
  <si>
    <t xml:space="preserve">REMOÇÃO DE MEIO-FIO</t>
  </si>
  <si>
    <t xml:space="preserve">COMP. 08</t>
  </si>
  <si>
    <t xml:space="preserve">M</t>
  </si>
  <si>
    <t xml:space="preserve">2.0</t>
  </si>
  <si>
    <t xml:space="preserve">CAPEAMENTO ASFÁLTICO - RUA PLANALTO</t>
  </si>
  <si>
    <t xml:space="preserve">2.1</t>
  </si>
  <si>
    <t xml:space="preserve">DRENAGEM</t>
  </si>
  <si>
    <t xml:space="preserve">2.1.1</t>
  </si>
  <si>
    <t xml:space="preserve">EXECUÇÃO DE SARJETA DE CONCRETO, MOLDADA  IN LOCO, 30 CM BASE X 7 CM ALTURA</t>
  </si>
  <si>
    <t xml:space="preserve">COMP. 03</t>
  </si>
  <si>
    <t xml:space="preserve">2.1.2</t>
  </si>
  <si>
    <t xml:space="preserve">ASSENTAMENTO DE MEIO-FIO EM CONCRETO PRÉ-FABRICADO, DIMENSÕES 80X10X30 CM (COMPRIMENTO X BASE X ALTURA), PARA VIAS URBANAS</t>
  </si>
  <si>
    <t xml:space="preserve">COMP. 02</t>
  </si>
  <si>
    <t xml:space="preserve">2.2</t>
  </si>
  <si>
    <t xml:space="preserve">PAVIMENTAÇÃO</t>
  </si>
  <si>
    <t xml:space="preserve">2.2.1</t>
  </si>
  <si>
    <t xml:space="preserve">EXECUÇÃO DE PINTURA DE LIGAÇÃO COM EMULSÃO ASFÁLTICA RR-1C</t>
  </si>
  <si>
    <t xml:space="preserve">COMP. 11</t>
  </si>
  <si>
    <t xml:space="preserve">2.2.2</t>
  </si>
  <si>
    <t xml:space="preserve">CIMENTO ASFALTICO DE PETROLEO A GRANEL (CAP) 50/70 (COLETADO NA ANP ACRESCIDO DE ICMS)</t>
  </si>
  <si>
    <t xml:space="preserve">COT 06</t>
  </si>
  <si>
    <t xml:space="preserve">T</t>
  </si>
  <si>
    <t xml:space="preserve">2.2.3</t>
  </si>
  <si>
    <t xml:space="preserve">FABRICAÇÃO E APLICAÇÃO DE PRÉ-MISTURADO A QUENTE (PMQ), REPERFILAGEM, ESPESSURA DE 4,0 CM</t>
  </si>
  <si>
    <t xml:space="preserve">COMP. 14</t>
  </si>
  <si>
    <t xml:space="preserve">M3</t>
  </si>
  <si>
    <t xml:space="preserve">2.2.4</t>
  </si>
  <si>
    <t xml:space="preserve">2.2.5</t>
  </si>
  <si>
    <t xml:space="preserve">2.2.6</t>
  </si>
  <si>
    <t xml:space="preserve">FABRICAÇÃO E APLICAÇÃO DE CONCRETO BETUMINOSO USINADO A QUENTE (CBUQ), CAPA DE ROLAMENTO, ESPESSURA DE 3,0 CM</t>
  </si>
  <si>
    <t xml:space="preserve">COMP. 15</t>
  </si>
  <si>
    <t xml:space="preserve">2.2.7</t>
  </si>
  <si>
    <t xml:space="preserve">TRANSPORTE COM CAMINHÃO BASCULANTE 10 M3 DE MASSA ASFALTICA PARA PAVIMENTAÇÃO URBANA</t>
  </si>
  <si>
    <t xml:space="preserve">COMP. 22</t>
  </si>
  <si>
    <t xml:space="preserve">M³xKM</t>
  </si>
  <si>
    <t xml:space="preserve">2.3</t>
  </si>
  <si>
    <t xml:space="preserve">OBRAS COMPLEMENTARES</t>
  </si>
  <si>
    <t xml:space="preserve">2.3.1</t>
  </si>
  <si>
    <t xml:space="preserve">Rampa de Acessibilidade - Inclusive pintura e piso tátil de alerta</t>
  </si>
  <si>
    <t xml:space="preserve">COMP. 07</t>
  </si>
  <si>
    <t xml:space="preserve">2.4</t>
  </si>
  <si>
    <t xml:space="preserve">SINALIZAÇÃO</t>
  </si>
  <si>
    <t xml:space="preserve">2.4.1</t>
  </si>
  <si>
    <t xml:space="preserve">SINALIZAÇÃO VERTICAL COM PLACA DE SINALIZAÇÃO EM AÇO NUM 16 GALVANIZADO, COM PELÍCULA RETRORREFLETIVA</t>
  </si>
  <si>
    <t xml:space="preserve"> SICRO 5213420</t>
  </si>
  <si>
    <t xml:space="preserve">2.4.2</t>
  </si>
  <si>
    <t xml:space="preserve">SUPORTE METÁLICO D = 3'', PAREDE 3,35MM, H=3,0M, GALVANIZADO A FOGO</t>
  </si>
  <si>
    <t xml:space="preserve">COMP. 09</t>
  </si>
  <si>
    <t xml:space="preserve">unid.</t>
  </si>
  <si>
    <t xml:space="preserve">2.4.3</t>
  </si>
  <si>
    <t xml:space="preserve">SINALIZACAO HORIZONTAL COM TINTA RETRORREFLETIVA A BASE DE RESINA ACRILICA COM MICROESFERAS DE VIDRO</t>
  </si>
  <si>
    <t xml:space="preserve">COMP. 27</t>
  </si>
  <si>
    <t xml:space="preserve">3.0</t>
  </si>
  <si>
    <t xml:space="preserve">SERVIÇOS FINAIS</t>
  </si>
  <si>
    <t xml:space="preserve">3.1</t>
  </si>
  <si>
    <t xml:space="preserve">MOBILIZAÇÃO/DESMOBILIZAÇÃO - EQUIPAMENTOS DMT 34 KM E VEL. MÉDIA 60 KM/H</t>
  </si>
  <si>
    <t xml:space="preserve">TOTAL GERAL</t>
  </si>
  <si>
    <t xml:space="preserve">DECLARO PARA OS DEVIDOS FINS QUE OS ENCARGOS SOCIAIS ATENDEM AOS PERCENTUAIS ESTABELECIDOS NO SINAPI 09/21 PARA O ESTADO DO RIO GRANDE DO SUL PARA MÃO DE OBRA HORISTA 83,74%  E MENSALISTA 47,06%</t>
  </si>
  <si>
    <t xml:space="preserve">OBRA: PAVIMENTAÇÃO ASFÁLTICA - RUA PLANALTO - MUNICÍPIO DE TRES DE MAIO/RS</t>
  </si>
  <si>
    <t xml:space="preserve">DATA: JULHO DE 2021</t>
  </si>
  <si>
    <t xml:space="preserve">BDI NÃO DESONERADO: 20,47%</t>
  </si>
  <si>
    <t xml:space="preserve">BDI DIFERENCIADO (INSUMOS ASFÁLTICOS): 16,48%</t>
  </si>
  <si>
    <t xml:space="preserve">CRONOGRAMA FÍSICO-FINANCEIRO</t>
  </si>
  <si>
    <t xml:space="preserve">ITEM</t>
  </si>
  <si>
    <t xml:space="preserve">SERVIÇO</t>
  </si>
  <si>
    <t xml:space="preserve">TOTAL DA ETAPA</t>
  </si>
  <si>
    <t xml:space="preserve">MÊS</t>
  </si>
  <si>
    <t xml:space="preserve">1°</t>
  </si>
  <si>
    <t xml:space="preserve">2°</t>
  </si>
  <si>
    <t xml:space="preserve">3°</t>
  </si>
  <si>
    <t xml:space="preserve">R$</t>
  </si>
  <si>
    <t xml:space="preserve">%</t>
  </si>
  <si>
    <t xml:space="preserve">01</t>
  </si>
  <si>
    <t xml:space="preserve">02</t>
  </si>
  <si>
    <t xml:space="preserve">04</t>
  </si>
  <si>
    <t xml:space="preserve">TOTAL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</si>
</sst>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_-&quot;R$ &quot;* #,##0.00_-;&quot;-R$ &quot;* #,##0.00_-;_-&quot;R$ &quot;* \-??_-;_-@_-"/>
    <numFmt numFmtId="166" formatCode="_(* #,##0.00_);_(* \(#,##0.00\);_(* \-??_);_(@_)"/>
    <numFmt numFmtId="167" formatCode="0.00;[RED]0.00"/>
    <numFmt numFmtId="168" formatCode="_(* #,##0.00_);_(* \(#,##0.00\);_(* \-??_);_(@_)"/>
    <numFmt numFmtId="169" formatCode="0.00%"/>
    <numFmt numFmtId="170" formatCode="&quot;R$ &quot;#,##0.00"/>
    <numFmt numFmtId="171" formatCode="0.00"/>
    <numFmt numFmtId="172" formatCode="#,##0.00;[RED]#,##0.00"/>
    <numFmt numFmtId="173" formatCode="0.000"/>
    <numFmt numFmtId="174" formatCode="@"/>
    <numFmt numFmtId="175" formatCode="#,##0.00"/>
    <numFmt numFmtId="176" formatCode="mmmm\-yy"/>
    <numFmt numFmtId="177" formatCode="0%"/>
    <numFmt numFmtId="178" formatCode="General"/>
  </numFmts>
  <fonts count="2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b val="true"/>
      <sz val="18"/>
      <color rgb="FF333399"/>
      <name val="Cambria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8"/>
      <color rgb="FFFF0000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6"/>
      <name val="Arial"/>
      <family val="2"/>
      <charset val="1"/>
    </font>
    <font>
      <b val="true"/>
      <sz val="10"/>
      <color rgb="FFC00000"/>
      <name val="Arial"/>
      <family val="2"/>
      <charset val="1"/>
    </font>
    <font>
      <sz val="10"/>
      <color rgb="FFC00000"/>
      <name val="Arial"/>
      <family val="2"/>
      <charset val="1"/>
    </font>
    <font>
      <b val="true"/>
      <sz val="11"/>
      <name val="Arial"/>
      <family val="2"/>
      <charset val="1"/>
    </font>
    <font>
      <sz val="8.5"/>
      <name val="Arial"/>
      <family val="2"/>
      <charset val="1"/>
    </font>
    <font>
      <b val="true"/>
      <sz val="12"/>
      <color rgb="FFC0000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0.5"/>
      <name val="Arial"/>
      <family val="2"/>
      <charset val="1"/>
    </font>
    <font>
      <b val="true"/>
      <sz val="11"/>
      <color rgb="FFC00000"/>
      <name val="Arial"/>
      <family val="2"/>
      <charset val="1"/>
    </font>
    <font>
      <b val="true"/>
      <sz val="10.5"/>
      <color rgb="FF000000"/>
      <name val="Times New Roman"/>
      <family val="1"/>
      <charset val="1"/>
    </font>
    <font>
      <b val="true"/>
      <i val="true"/>
      <u val="single"/>
      <sz val="12"/>
      <color rgb="FF002060"/>
      <name val="Arial"/>
      <family val="2"/>
      <charset val="1"/>
    </font>
    <font>
      <sz val="12"/>
      <name val="Arial"/>
      <family val="2"/>
      <charset val="1"/>
    </font>
    <font>
      <sz val="9"/>
      <name val="Times New Roman"/>
      <family val="1"/>
      <charset val="1"/>
    </font>
    <font>
      <b val="true"/>
      <sz val="9"/>
      <name val="Times New Roman"/>
      <family val="1"/>
      <charset val="1"/>
    </font>
    <font>
      <b val="true"/>
      <sz val="13"/>
      <name val="Times New Roman"/>
      <family val="1"/>
      <charset val="1"/>
    </font>
    <font>
      <sz val="13"/>
      <name val="Times New Roman"/>
      <family val="1"/>
      <charset val="1"/>
    </font>
    <font>
      <sz val="14"/>
      <color rgb="FFFF0000"/>
      <name val="Times New Roman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FCD5B5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969696"/>
      </patternFill>
    </fill>
    <fill>
      <patternFill patternType="solid">
        <fgColor rgb="FFBFBFBF"/>
        <bgColor rgb="FFC0C0C0"/>
      </patternFill>
    </fill>
    <fill>
      <patternFill patternType="solid">
        <fgColor rgb="FFC0C0C0"/>
        <bgColor rgb="FFBFBFBF"/>
      </patternFill>
    </fill>
    <fill>
      <patternFill patternType="solid">
        <fgColor rgb="FFFCD5B5"/>
        <bgColor rgb="FFD9D9D9"/>
      </patternFill>
    </fill>
  </fills>
  <borders count="35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7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2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2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2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2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2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2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3" borderId="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7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0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1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4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0" fillId="0" borderId="5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4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0" fillId="4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0" fillId="4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0" fillId="4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10" fillId="4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10" fillId="5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3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0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2" fontId="0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0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4" fillId="4" borderId="15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6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0" fillId="6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0" fillId="5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5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0" fillId="0" borderId="0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0" fillId="3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0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4" fillId="4" borderId="5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6" fillId="5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7" fillId="5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4" borderId="7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17" fillId="4" borderId="9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6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7" fillId="5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4" fontId="22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23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5" fontId="2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5" fontId="2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5" fontId="2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1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7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6" fontId="17" fillId="0" borderId="1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2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7" fillId="0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1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7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5" fontId="17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7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17" fillId="0" borderId="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17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17" fillId="0" borderId="5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7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17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2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22" fillId="0" borderId="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22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22" fillId="0" borderId="5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8" fontId="17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1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7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8" fontId="17" fillId="0" borderId="2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17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22" fillId="0" borderId="1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22" fillId="0" borderId="1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7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2" fillId="0" borderId="3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22" fillId="0" borderId="3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7" fontId="22" fillId="0" borderId="3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7" fontId="22" fillId="0" borderId="34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22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22" fillId="0" borderId="7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7" fontId="22" fillId="0" borderId="9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7" fontId="27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2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1" fontId="2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5" fontId="2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5" fontId="2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2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Separador de milhares 2" xfId="22"/>
    <cellStyle name="Título 5" xfId="23"/>
  </cellStyles>
  <dxfs count="8"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A6A6A6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FBFB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externalLink" Target="externalLinks/externalLink1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360</xdr:colOff>
      <xdr:row>0</xdr:row>
      <xdr:rowOff>72000</xdr:rowOff>
    </xdr:from>
    <xdr:to>
      <xdr:col>1</xdr:col>
      <xdr:colOff>632880</xdr:colOff>
      <xdr:row>5</xdr:row>
      <xdr:rowOff>370800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360" y="72000"/>
          <a:ext cx="1055880" cy="110880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../../../../../../C:/Users/Vitor%20Mota/Desktop/C&#243;pia%20de%20Planilhas_Atualiza&#231;&#227;o%2005-21%20CERTA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U61"/>
  <sheetViews>
    <sheetView showFormulas="false" showGridLines="true" showRowColHeaders="true" showZeros="true" rightToLeft="false" tabSelected="true" showOutlineSymbols="true" defaultGridColor="true" view="pageBreakPreview" topLeftCell="A13" colorId="64" zoomScale="80" zoomScaleNormal="100" zoomScalePageLayoutView="80" workbookViewId="0">
      <selection pane="topLeft" activeCell="B27" activeCellId="0" sqref="B27"/>
    </sheetView>
  </sheetViews>
  <sheetFormatPr defaultColWidth="11.43359375" defaultRowHeight="12.75" zeroHeight="false" outlineLevelRow="0" outlineLevelCol="0"/>
  <cols>
    <col collapsed="false" customWidth="true" hidden="false" outlineLevel="0" max="1" min="1" style="1" width="6.01"/>
    <col collapsed="false" customWidth="true" hidden="false" outlineLevel="0" max="2" min="2" style="2" width="78.85"/>
    <col collapsed="false" customWidth="true" hidden="false" outlineLevel="0" max="3" min="3" style="2" width="14.86"/>
    <col collapsed="false" customWidth="true" hidden="false" outlineLevel="0" max="4" min="4" style="1" width="9.29"/>
    <col collapsed="false" customWidth="true" hidden="false" outlineLevel="0" max="5" min="5" style="3" width="11.71"/>
    <col collapsed="false" customWidth="true" hidden="true" outlineLevel="0" max="6" min="6" style="4" width="11.52"/>
    <col collapsed="false" customWidth="true" hidden="true" outlineLevel="0" max="7" min="7" style="4" width="0.29"/>
    <col collapsed="false" customWidth="true" hidden="false" outlineLevel="0" max="8" min="8" style="4" width="11.57"/>
    <col collapsed="false" customWidth="true" hidden="false" outlineLevel="0" max="9" min="9" style="4" width="14.28"/>
    <col collapsed="false" customWidth="false" hidden="false" outlineLevel="0" max="10" min="10" style="5" width="11.42"/>
    <col collapsed="false" customWidth="true" hidden="false" outlineLevel="0" max="11" min="11" style="5" width="16.29"/>
    <col collapsed="false" customWidth="true" hidden="false" outlineLevel="0" max="12" min="12" style="5" width="17.58"/>
    <col collapsed="false" customWidth="true" hidden="false" outlineLevel="0" max="13" min="13" style="5" width="19.71"/>
    <col collapsed="false" customWidth="true" hidden="false" outlineLevel="0" max="14" min="14" style="6" width="16.42"/>
    <col collapsed="false" customWidth="true" hidden="false" outlineLevel="0" max="15" min="15" style="0" width="13.29"/>
    <col collapsed="false" customWidth="true" hidden="false" outlineLevel="0" max="16" min="16" style="0" width="15.71"/>
    <col collapsed="false" customWidth="true" hidden="false" outlineLevel="0" max="17" min="17" style="0" width="19.57"/>
    <col collapsed="false" customWidth="true" hidden="false" outlineLevel="0" max="18" min="18" style="0" width="17"/>
    <col collapsed="false" customWidth="true" hidden="false" outlineLevel="0" max="19" min="19" style="0" width="23.01"/>
    <col collapsed="false" customWidth="true" hidden="false" outlineLevel="0" max="20" min="20" style="0" width="18.58"/>
    <col collapsed="false" customWidth="true" hidden="false" outlineLevel="0" max="21" min="21" style="0" width="18.85"/>
  </cols>
  <sheetData>
    <row r="1" customFormat="false" ht="12.8" hidden="false" customHeight="true" outlineLevel="0" collapsed="false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O1" s="6"/>
      <c r="P1" s="6"/>
      <c r="Q1" s="6"/>
      <c r="R1" s="6"/>
      <c r="S1" s="6"/>
      <c r="T1" s="6"/>
      <c r="U1" s="6"/>
    </row>
    <row r="2" customFormat="false" ht="12.75" hidden="false" customHeight="false" outlineLevel="0" collapsed="false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O2" s="6"/>
      <c r="P2" s="6"/>
      <c r="Q2" s="6"/>
      <c r="R2" s="6"/>
      <c r="S2" s="6"/>
      <c r="T2" s="6"/>
      <c r="U2" s="6"/>
    </row>
    <row r="3" customFormat="false" ht="12.75" hidden="false" customHeight="true" outlineLevel="0" collapsed="false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O3" s="6"/>
      <c r="P3" s="6"/>
      <c r="Q3" s="6"/>
      <c r="R3" s="6"/>
      <c r="S3" s="6"/>
      <c r="T3" s="6"/>
      <c r="U3" s="6"/>
    </row>
    <row r="4" customFormat="false" ht="12.75" hidden="false" customHeight="false" outlineLevel="0" collapsed="false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O4" s="6"/>
      <c r="P4" s="6"/>
      <c r="Q4" s="6"/>
      <c r="R4" s="6"/>
      <c r="S4" s="6"/>
      <c r="T4" s="6"/>
      <c r="U4" s="6"/>
    </row>
    <row r="5" customFormat="false" ht="12.75" hidden="false" customHeight="true" outlineLevel="0" collapsed="false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O5" s="6"/>
      <c r="P5" s="8"/>
      <c r="Q5" s="8"/>
      <c r="R5" s="6"/>
      <c r="S5" s="6"/>
      <c r="T5" s="6"/>
      <c r="U5" s="6"/>
    </row>
    <row r="6" customFormat="false" ht="34.5" hidden="false" customHeight="true" outlineLevel="0" collapsed="false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O6" s="6"/>
      <c r="P6" s="9"/>
      <c r="Q6" s="9"/>
      <c r="R6" s="6"/>
      <c r="S6" s="6"/>
      <c r="T6" s="6"/>
      <c r="U6" s="6"/>
    </row>
    <row r="7" s="14" customFormat="true" ht="20.25" hidden="false" customHeight="false" outlineLevel="0" collapsed="false">
      <c r="A7" s="10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1"/>
      <c r="O7" s="11"/>
      <c r="P7" s="12"/>
      <c r="Q7" s="13"/>
      <c r="R7" s="11"/>
      <c r="S7" s="11"/>
      <c r="T7" s="11"/>
      <c r="U7" s="11"/>
    </row>
    <row r="8" s="23" customFormat="true" ht="15" hidden="false" customHeight="true" outlineLevel="0" collapsed="false">
      <c r="A8" s="15" t="s">
        <v>2</v>
      </c>
      <c r="B8" s="16"/>
      <c r="C8" s="16"/>
      <c r="D8" s="17"/>
      <c r="E8" s="18"/>
      <c r="F8" s="19"/>
      <c r="G8" s="19"/>
      <c r="H8" s="19"/>
      <c r="I8" s="19"/>
      <c r="J8" s="20"/>
      <c r="K8" s="20"/>
      <c r="L8" s="20"/>
      <c r="M8" s="21"/>
      <c r="N8" s="22"/>
      <c r="O8" s="22"/>
      <c r="P8" s="22"/>
      <c r="Q8" s="22"/>
      <c r="R8" s="22"/>
      <c r="S8" s="22"/>
      <c r="T8" s="22"/>
      <c r="U8" s="22"/>
    </row>
    <row r="9" s="32" customFormat="true" ht="15" hidden="false" customHeight="true" outlineLevel="0" collapsed="false">
      <c r="A9" s="24" t="s">
        <v>3</v>
      </c>
      <c r="B9" s="25"/>
      <c r="C9" s="25"/>
      <c r="D9" s="26"/>
      <c r="E9" s="27"/>
      <c r="F9" s="28"/>
      <c r="G9" s="27"/>
      <c r="H9" s="27"/>
      <c r="I9" s="27"/>
      <c r="J9" s="29"/>
      <c r="K9" s="29"/>
      <c r="L9" s="29"/>
      <c r="M9" s="30"/>
      <c r="N9" s="31"/>
      <c r="O9" s="31"/>
      <c r="P9" s="8"/>
      <c r="Q9" s="8"/>
      <c r="R9" s="31"/>
      <c r="S9" s="31"/>
      <c r="T9" s="31"/>
      <c r="U9" s="31"/>
    </row>
    <row r="10" s="23" customFormat="true" ht="15" hidden="false" customHeight="true" outlineLevel="0" collapsed="false">
      <c r="A10" s="15" t="s">
        <v>4</v>
      </c>
      <c r="B10" s="16"/>
      <c r="C10" s="33"/>
      <c r="D10" s="34"/>
      <c r="E10" s="18"/>
      <c r="F10" s="19"/>
      <c r="G10" s="18"/>
      <c r="H10" s="35"/>
      <c r="I10" s="35"/>
      <c r="J10" s="36"/>
      <c r="K10" s="20"/>
      <c r="L10" s="20"/>
      <c r="M10" s="21"/>
      <c r="N10" s="22"/>
      <c r="O10" s="22"/>
      <c r="P10" s="9"/>
      <c r="Q10" s="9"/>
      <c r="R10" s="22"/>
      <c r="S10" s="22"/>
      <c r="T10" s="22"/>
      <c r="U10" s="22"/>
    </row>
    <row r="11" s="23" customFormat="true" ht="15" hidden="false" customHeight="true" outlineLevel="0" collapsed="false">
      <c r="A11" s="15" t="s">
        <v>5</v>
      </c>
      <c r="B11" s="16"/>
      <c r="C11" s="33"/>
      <c r="D11" s="37"/>
      <c r="E11" s="18"/>
      <c r="F11" s="19"/>
      <c r="G11" s="19"/>
      <c r="H11" s="35"/>
      <c r="I11" s="35"/>
      <c r="J11" s="38"/>
      <c r="K11" s="20"/>
      <c r="L11" s="20"/>
      <c r="M11" s="21"/>
      <c r="N11" s="22"/>
      <c r="O11" s="22"/>
      <c r="P11" s="12"/>
      <c r="Q11" s="13"/>
      <c r="R11" s="22"/>
      <c r="S11" s="22"/>
      <c r="T11" s="22"/>
      <c r="U11" s="22"/>
    </row>
    <row r="12" s="23" customFormat="true" ht="15" hidden="false" customHeight="true" outlineLevel="0" collapsed="false">
      <c r="A12" s="15" t="s">
        <v>6</v>
      </c>
      <c r="B12" s="16"/>
      <c r="C12" s="33"/>
      <c r="D12" s="37"/>
      <c r="E12" s="18"/>
      <c r="F12" s="19"/>
      <c r="G12" s="19"/>
      <c r="H12" s="35"/>
      <c r="I12" s="35"/>
      <c r="J12" s="38"/>
      <c r="K12" s="20"/>
      <c r="L12" s="20"/>
      <c r="M12" s="21"/>
      <c r="N12" s="22"/>
      <c r="O12" s="22"/>
      <c r="P12" s="22"/>
      <c r="Q12" s="22"/>
      <c r="R12" s="22"/>
      <c r="S12" s="22"/>
      <c r="T12" s="22"/>
      <c r="U12" s="22"/>
    </row>
    <row r="13" s="23" customFormat="true" ht="15" hidden="false" customHeight="true" outlineLevel="0" collapsed="false">
      <c r="A13" s="39" t="s">
        <v>7</v>
      </c>
      <c r="B13" s="40"/>
      <c r="C13" s="40"/>
      <c r="D13" s="41"/>
      <c r="E13" s="42"/>
      <c r="F13" s="43" t="s">
        <v>8</v>
      </c>
      <c r="G13" s="44"/>
      <c r="H13" s="44"/>
      <c r="I13" s="44"/>
      <c r="J13" s="45"/>
      <c r="K13" s="45"/>
      <c r="L13" s="45"/>
      <c r="M13" s="46"/>
      <c r="N13" s="22"/>
      <c r="O13" s="22"/>
      <c r="P13" s="9"/>
      <c r="Q13" s="9"/>
      <c r="R13" s="9"/>
      <c r="S13" s="9"/>
      <c r="T13" s="9"/>
      <c r="U13" s="9"/>
    </row>
    <row r="14" s="23" customFormat="true" ht="15" hidden="true" customHeight="true" outlineLevel="0" collapsed="false">
      <c r="A14" s="47" t="s">
        <v>9</v>
      </c>
      <c r="B14" s="48"/>
      <c r="C14" s="48"/>
      <c r="D14" s="49" t="n">
        <v>1273.16</v>
      </c>
      <c r="E14" s="50" t="s">
        <v>8</v>
      </c>
      <c r="F14" s="51"/>
      <c r="G14" s="51"/>
      <c r="H14" s="51"/>
      <c r="I14" s="51"/>
      <c r="J14" s="52"/>
      <c r="K14" s="52"/>
      <c r="L14" s="52"/>
      <c r="M14" s="53"/>
      <c r="N14" s="22"/>
      <c r="O14" s="22"/>
      <c r="P14" s="22"/>
      <c r="Q14" s="22"/>
      <c r="R14" s="22"/>
      <c r="S14" s="22"/>
      <c r="T14" s="22"/>
      <c r="U14" s="22"/>
    </row>
    <row r="15" s="23" customFormat="true" ht="15" hidden="true" customHeight="true" outlineLevel="0" collapsed="false">
      <c r="A15" s="54" t="s">
        <v>10</v>
      </c>
      <c r="B15" s="16"/>
      <c r="C15" s="16"/>
      <c r="D15" s="55" t="n">
        <v>0</v>
      </c>
      <c r="E15" s="18" t="s">
        <v>8</v>
      </c>
      <c r="F15" s="19"/>
      <c r="G15" s="19"/>
      <c r="H15" s="19"/>
      <c r="I15" s="19"/>
      <c r="J15" s="20"/>
      <c r="K15" s="20"/>
      <c r="L15" s="20"/>
      <c r="M15" s="21"/>
      <c r="N15" s="22"/>
      <c r="O15" s="22"/>
      <c r="P15" s="22"/>
      <c r="Q15" s="22"/>
      <c r="R15" s="22"/>
      <c r="S15" s="22"/>
      <c r="T15" s="22"/>
      <c r="U15" s="22"/>
    </row>
    <row r="16" s="23" customFormat="true" ht="15" hidden="true" customHeight="true" outlineLevel="0" collapsed="false">
      <c r="A16" s="54" t="s">
        <v>11</v>
      </c>
      <c r="B16" s="16"/>
      <c r="C16" s="16"/>
      <c r="D16" s="55" t="n">
        <v>0</v>
      </c>
      <c r="E16" s="18" t="s">
        <v>12</v>
      </c>
      <c r="F16" s="19"/>
      <c r="G16" s="19"/>
      <c r="H16" s="19"/>
      <c r="I16" s="19"/>
      <c r="J16" s="20"/>
      <c r="K16" s="20"/>
      <c r="L16" s="20"/>
      <c r="M16" s="21"/>
      <c r="N16" s="22"/>
      <c r="O16" s="22"/>
      <c r="P16" s="22"/>
      <c r="Q16" s="22"/>
      <c r="R16" s="22"/>
      <c r="S16" s="22"/>
      <c r="T16" s="22"/>
      <c r="U16" s="22"/>
    </row>
    <row r="17" s="23" customFormat="true" ht="15" hidden="true" customHeight="true" outlineLevel="0" collapsed="false">
      <c r="A17" s="54" t="s">
        <v>13</v>
      </c>
      <c r="B17" s="16"/>
      <c r="C17" s="16"/>
      <c r="D17" s="55" t="n">
        <v>0</v>
      </c>
      <c r="E17" s="18" t="s">
        <v>12</v>
      </c>
      <c r="F17" s="19"/>
      <c r="G17" s="19"/>
      <c r="H17" s="19"/>
      <c r="I17" s="19"/>
      <c r="J17" s="20"/>
      <c r="K17" s="20"/>
      <c r="L17" s="20"/>
      <c r="M17" s="21"/>
      <c r="N17" s="22"/>
      <c r="O17" s="22"/>
      <c r="P17" s="22"/>
      <c r="Q17" s="22"/>
      <c r="R17" s="22"/>
      <c r="S17" s="22"/>
      <c r="T17" s="22"/>
      <c r="U17" s="22"/>
    </row>
    <row r="18" s="23" customFormat="true" ht="15" hidden="true" customHeight="true" outlineLevel="0" collapsed="false">
      <c r="A18" s="54" t="s">
        <v>14</v>
      </c>
      <c r="B18" s="16"/>
      <c r="C18" s="16"/>
      <c r="D18" s="55" t="n">
        <v>90</v>
      </c>
      <c r="E18" s="18" t="s">
        <v>8</v>
      </c>
      <c r="F18" s="19"/>
      <c r="G18" s="19"/>
      <c r="H18" s="19"/>
      <c r="I18" s="19"/>
      <c r="J18" s="20"/>
      <c r="K18" s="20"/>
      <c r="L18" s="20"/>
      <c r="M18" s="21"/>
      <c r="N18" s="22"/>
      <c r="O18" s="22"/>
      <c r="P18" s="22"/>
      <c r="Q18" s="22"/>
      <c r="R18" s="22"/>
      <c r="S18" s="22"/>
      <c r="T18" s="22"/>
      <c r="U18" s="22"/>
    </row>
    <row r="19" s="23" customFormat="true" ht="15" hidden="true" customHeight="true" outlineLevel="0" collapsed="false">
      <c r="A19" s="54" t="s">
        <v>15</v>
      </c>
      <c r="B19" s="16"/>
      <c r="C19" s="16"/>
      <c r="D19" s="55" t="n">
        <v>1166</v>
      </c>
      <c r="E19" s="18" t="s">
        <v>8</v>
      </c>
      <c r="F19" s="19"/>
      <c r="G19" s="19"/>
      <c r="H19" s="19"/>
      <c r="I19" s="19"/>
      <c r="J19" s="20"/>
      <c r="K19" s="20"/>
      <c r="L19" s="20"/>
      <c r="M19" s="21"/>
      <c r="N19" s="22"/>
      <c r="O19" s="22"/>
      <c r="P19" s="22"/>
      <c r="Q19" s="22"/>
      <c r="R19" s="22"/>
      <c r="S19" s="22"/>
      <c r="T19" s="22"/>
      <c r="U19" s="22"/>
    </row>
    <row r="20" s="23" customFormat="true" ht="30" hidden="false" customHeight="true" outlineLevel="0" collapsed="false">
      <c r="A20" s="56" t="s">
        <v>16</v>
      </c>
      <c r="B20" s="57" t="s">
        <v>17</v>
      </c>
      <c r="C20" s="57" t="s">
        <v>18</v>
      </c>
      <c r="D20" s="57" t="s">
        <v>19</v>
      </c>
      <c r="E20" s="58" t="s">
        <v>20</v>
      </c>
      <c r="F20" s="59" t="s">
        <v>21</v>
      </c>
      <c r="G20" s="59" t="s">
        <v>22</v>
      </c>
      <c r="H20" s="59" t="s">
        <v>21</v>
      </c>
      <c r="I20" s="59" t="s">
        <v>22</v>
      </c>
      <c r="J20" s="60" t="s">
        <v>23</v>
      </c>
      <c r="K20" s="60" t="s">
        <v>24</v>
      </c>
      <c r="L20" s="60" t="s">
        <v>25</v>
      </c>
      <c r="M20" s="61" t="s">
        <v>26</v>
      </c>
      <c r="N20" s="62"/>
      <c r="O20" s="22"/>
      <c r="P20" s="63"/>
      <c r="Q20" s="64"/>
      <c r="R20" s="63"/>
      <c r="S20" s="64"/>
      <c r="T20" s="63"/>
      <c r="U20" s="64"/>
    </row>
    <row r="21" s="14" customFormat="true" ht="18" hidden="false" customHeight="true" outlineLevel="0" collapsed="false">
      <c r="A21" s="65" t="s">
        <v>27</v>
      </c>
      <c r="B21" s="66" t="s">
        <v>28</v>
      </c>
      <c r="C21" s="66"/>
      <c r="D21" s="66"/>
      <c r="E21" s="66"/>
      <c r="F21" s="67"/>
      <c r="G21" s="68"/>
      <c r="H21" s="69"/>
      <c r="I21" s="69"/>
      <c r="J21" s="69"/>
      <c r="K21" s="70"/>
      <c r="L21" s="70"/>
      <c r="M21" s="71"/>
      <c r="N21" s="72"/>
      <c r="O21" s="73"/>
      <c r="P21" s="9"/>
      <c r="Q21" s="9"/>
      <c r="R21" s="74"/>
      <c r="S21" s="9"/>
      <c r="T21" s="74"/>
      <c r="U21" s="9"/>
    </row>
    <row r="22" s="88" customFormat="true" ht="18" hidden="false" customHeight="true" outlineLevel="0" collapsed="false">
      <c r="A22" s="54" t="s">
        <v>29</v>
      </c>
      <c r="B22" s="16" t="s">
        <v>30</v>
      </c>
      <c r="C22" s="75" t="s">
        <v>31</v>
      </c>
      <c r="D22" s="76" t="s">
        <v>32</v>
      </c>
      <c r="E22" s="77" t="n">
        <v>2.88</v>
      </c>
      <c r="F22" s="78" t="n">
        <f aca="false">J22*0.8</f>
        <v>0</v>
      </c>
      <c r="G22" s="78" t="n">
        <f aca="false">J22-F22</f>
        <v>0</v>
      </c>
      <c r="H22" s="79"/>
      <c r="I22" s="79"/>
      <c r="J22" s="80"/>
      <c r="K22" s="80"/>
      <c r="L22" s="80"/>
      <c r="M22" s="81"/>
      <c r="N22" s="82"/>
      <c r="O22" s="83"/>
      <c r="P22" s="84"/>
      <c r="Q22" s="85"/>
      <c r="R22" s="84"/>
      <c r="S22" s="86"/>
      <c r="T22" s="87"/>
      <c r="U22" s="86"/>
    </row>
    <row r="23" s="94" customFormat="true" ht="12.75" hidden="false" customHeight="false" outlineLevel="0" collapsed="false">
      <c r="A23" s="54" t="s">
        <v>33</v>
      </c>
      <c r="B23" s="89" t="s">
        <v>34</v>
      </c>
      <c r="C23" s="90" t="s">
        <v>35</v>
      </c>
      <c r="D23" s="75" t="s">
        <v>36</v>
      </c>
      <c r="E23" s="91" t="n">
        <v>1</v>
      </c>
      <c r="F23" s="92"/>
      <c r="G23" s="92"/>
      <c r="H23" s="79"/>
      <c r="I23" s="79"/>
      <c r="J23" s="80"/>
      <c r="K23" s="80"/>
      <c r="L23" s="80"/>
      <c r="M23" s="81"/>
      <c r="N23" s="82"/>
      <c r="O23" s="83"/>
      <c r="P23" s="84"/>
      <c r="Q23" s="93"/>
      <c r="R23" s="84"/>
      <c r="S23" s="85"/>
      <c r="T23" s="87"/>
      <c r="U23" s="86"/>
    </row>
    <row r="24" s="94" customFormat="true" ht="25.5" hidden="false" customHeight="false" outlineLevel="0" collapsed="false">
      <c r="A24" s="54" t="s">
        <v>37</v>
      </c>
      <c r="B24" s="89" t="s">
        <v>38</v>
      </c>
      <c r="C24" s="90" t="s">
        <v>39</v>
      </c>
      <c r="D24" s="75" t="s">
        <v>36</v>
      </c>
      <c r="E24" s="91" t="n">
        <v>1</v>
      </c>
      <c r="F24" s="92"/>
      <c r="G24" s="92"/>
      <c r="H24" s="79"/>
      <c r="I24" s="79"/>
      <c r="J24" s="80"/>
      <c r="K24" s="80"/>
      <c r="L24" s="80"/>
      <c r="M24" s="81"/>
      <c r="N24" s="82"/>
      <c r="O24" s="83"/>
      <c r="P24" s="84"/>
      <c r="Q24" s="93"/>
      <c r="R24" s="84"/>
      <c r="S24" s="86"/>
      <c r="T24" s="87"/>
      <c r="U24" s="86"/>
    </row>
    <row r="25" s="94" customFormat="true" ht="12.75" hidden="false" customHeight="false" outlineLevel="0" collapsed="false">
      <c r="A25" s="54" t="s">
        <v>40</v>
      </c>
      <c r="B25" s="89" t="s">
        <v>41</v>
      </c>
      <c r="C25" s="90" t="s">
        <v>42</v>
      </c>
      <c r="D25" s="75" t="s">
        <v>43</v>
      </c>
      <c r="E25" s="91" t="n">
        <v>115.92</v>
      </c>
      <c r="F25" s="92"/>
      <c r="G25" s="92"/>
      <c r="H25" s="79"/>
      <c r="I25" s="79"/>
      <c r="J25" s="80"/>
      <c r="K25" s="80"/>
      <c r="L25" s="80"/>
      <c r="M25" s="81"/>
      <c r="N25" s="82"/>
      <c r="O25" s="83"/>
      <c r="P25" s="84"/>
      <c r="Q25" s="93"/>
      <c r="R25" s="84"/>
      <c r="S25" s="85"/>
      <c r="T25" s="87"/>
      <c r="U25" s="86"/>
    </row>
    <row r="26" s="23" customFormat="true" ht="19.5" hidden="false" customHeight="true" outlineLevel="0" collapsed="false">
      <c r="A26" s="95" t="s">
        <v>44</v>
      </c>
      <c r="B26" s="96" t="s">
        <v>45</v>
      </c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7"/>
      <c r="N26" s="82"/>
      <c r="O26" s="98"/>
      <c r="P26" s="84"/>
      <c r="Q26" s="93"/>
      <c r="R26" s="84"/>
      <c r="S26" s="93"/>
      <c r="T26" s="84"/>
      <c r="U26" s="85"/>
    </row>
    <row r="27" s="14" customFormat="true" ht="18" hidden="false" customHeight="true" outlineLevel="0" collapsed="false">
      <c r="A27" s="99" t="s">
        <v>46</v>
      </c>
      <c r="B27" s="100" t="s">
        <v>47</v>
      </c>
      <c r="C27" s="100"/>
      <c r="D27" s="100"/>
      <c r="E27" s="101"/>
      <c r="F27" s="102"/>
      <c r="G27" s="103"/>
      <c r="H27" s="103"/>
      <c r="I27" s="103"/>
      <c r="J27" s="103"/>
      <c r="K27" s="104" t="n">
        <f aca="false">SUM(K28:K29)</f>
        <v>0</v>
      </c>
      <c r="L27" s="104" t="n">
        <f aca="false">SUM(L28:L29)</f>
        <v>0</v>
      </c>
      <c r="M27" s="105" t="n">
        <f aca="false">SUM(M28:M29)</f>
        <v>0</v>
      </c>
      <c r="N27" s="72"/>
      <c r="O27" s="73"/>
      <c r="P27" s="74"/>
      <c r="Q27" s="9"/>
      <c r="R27" s="74"/>
      <c r="S27" s="9"/>
      <c r="T27" s="84"/>
      <c r="U27" s="85"/>
    </row>
    <row r="28" s="23" customFormat="true" ht="25.5" hidden="false" customHeight="false" outlineLevel="0" collapsed="false">
      <c r="A28" s="54" t="s">
        <v>48</v>
      </c>
      <c r="B28" s="33" t="s">
        <v>49</v>
      </c>
      <c r="C28" s="106" t="s">
        <v>50</v>
      </c>
      <c r="D28" s="76" t="s">
        <v>43</v>
      </c>
      <c r="E28" s="77" t="n">
        <v>736.85</v>
      </c>
      <c r="F28" s="78" t="n">
        <f aca="false">J28*0.85</f>
        <v>0</v>
      </c>
      <c r="G28" s="78" t="n">
        <f aca="false">J28-F28-0.01</f>
        <v>-0.01</v>
      </c>
      <c r="H28" s="79"/>
      <c r="I28" s="78"/>
      <c r="J28" s="80"/>
      <c r="K28" s="80"/>
      <c r="L28" s="80"/>
      <c r="M28" s="81"/>
      <c r="N28" s="82"/>
      <c r="O28" s="98"/>
      <c r="P28" s="74"/>
      <c r="Q28" s="9"/>
      <c r="R28" s="84"/>
      <c r="S28" s="85"/>
      <c r="T28" s="87"/>
      <c r="U28" s="86"/>
    </row>
    <row r="29" s="23" customFormat="true" ht="25.5" hidden="false" customHeight="false" outlineLevel="0" collapsed="false">
      <c r="A29" s="54" t="s">
        <v>51</v>
      </c>
      <c r="B29" s="33" t="s">
        <v>52</v>
      </c>
      <c r="C29" s="75" t="s">
        <v>53</v>
      </c>
      <c r="D29" s="76" t="s">
        <v>43</v>
      </c>
      <c r="E29" s="77" t="n">
        <v>201.78</v>
      </c>
      <c r="F29" s="78" t="n">
        <f aca="false">J29*0.85</f>
        <v>0</v>
      </c>
      <c r="G29" s="78" t="n">
        <f aca="false">J29-F29-0.01</f>
        <v>-0.01</v>
      </c>
      <c r="H29" s="79"/>
      <c r="I29" s="78"/>
      <c r="J29" s="80"/>
      <c r="K29" s="80"/>
      <c r="L29" s="80"/>
      <c r="M29" s="81"/>
      <c r="N29" s="82"/>
      <c r="O29" s="98"/>
      <c r="P29" s="84"/>
      <c r="Q29" s="93"/>
      <c r="R29" s="84"/>
      <c r="S29" s="86"/>
      <c r="T29" s="87"/>
      <c r="U29" s="86"/>
    </row>
    <row r="30" s="14" customFormat="true" ht="18" hidden="false" customHeight="true" outlineLevel="0" collapsed="false">
      <c r="A30" s="99" t="s">
        <v>54</v>
      </c>
      <c r="B30" s="100" t="s">
        <v>55</v>
      </c>
      <c r="C30" s="100"/>
      <c r="D30" s="100"/>
      <c r="E30" s="101"/>
      <c r="F30" s="102"/>
      <c r="G30" s="103"/>
      <c r="H30" s="103"/>
      <c r="I30" s="103"/>
      <c r="J30" s="103"/>
      <c r="K30" s="104" t="n">
        <f aca="false">SUM(K31:K37)</f>
        <v>0</v>
      </c>
      <c r="L30" s="104" t="n">
        <f aca="false">SUM(L31:L37)</f>
        <v>0</v>
      </c>
      <c r="M30" s="105" t="n">
        <f aca="false">SUM(M31:M37)</f>
        <v>0</v>
      </c>
      <c r="N30" s="72"/>
      <c r="O30" s="73"/>
      <c r="P30" s="74"/>
      <c r="Q30" s="9"/>
      <c r="R30" s="74"/>
      <c r="S30" s="9"/>
      <c r="T30" s="84"/>
      <c r="U30" s="85"/>
    </row>
    <row r="31" s="23" customFormat="true" ht="18" hidden="false" customHeight="true" outlineLevel="0" collapsed="false">
      <c r="A31" s="54" t="s">
        <v>56</v>
      </c>
      <c r="B31" s="33" t="s">
        <v>57</v>
      </c>
      <c r="C31" s="75" t="s">
        <v>58</v>
      </c>
      <c r="D31" s="76" t="s">
        <v>32</v>
      </c>
      <c r="E31" s="77" t="n">
        <v>4346.06</v>
      </c>
      <c r="F31" s="78" t="n">
        <f aca="false">J31*0.85</f>
        <v>0</v>
      </c>
      <c r="G31" s="78" t="n">
        <f aca="false">J31-F31</f>
        <v>0</v>
      </c>
      <c r="H31" s="79"/>
      <c r="I31" s="78"/>
      <c r="J31" s="80"/>
      <c r="K31" s="80"/>
      <c r="L31" s="80"/>
      <c r="M31" s="81"/>
      <c r="N31" s="82"/>
      <c r="O31" s="98"/>
      <c r="P31" s="74"/>
      <c r="Q31" s="9"/>
      <c r="R31" s="84"/>
      <c r="S31" s="85"/>
      <c r="T31" s="87"/>
      <c r="U31" s="86"/>
    </row>
    <row r="32" s="23" customFormat="true" ht="25.5" hidden="false" customHeight="false" outlineLevel="0" collapsed="false">
      <c r="A32" s="54" t="s">
        <v>59</v>
      </c>
      <c r="B32" s="107" t="s">
        <v>60</v>
      </c>
      <c r="C32" s="76" t="s">
        <v>61</v>
      </c>
      <c r="D32" s="76" t="s">
        <v>62</v>
      </c>
      <c r="E32" s="77" t="n">
        <v>16.04</v>
      </c>
      <c r="F32" s="78" t="n">
        <f aca="false">J32*0.85</f>
        <v>0</v>
      </c>
      <c r="G32" s="78" t="n">
        <f aca="false">J32-F32</f>
        <v>0</v>
      </c>
      <c r="H32" s="79"/>
      <c r="I32" s="78"/>
      <c r="J32" s="80"/>
      <c r="K32" s="80"/>
      <c r="L32" s="80"/>
      <c r="M32" s="81"/>
      <c r="N32" s="82"/>
      <c r="O32" s="98"/>
      <c r="P32" s="84"/>
      <c r="Q32" s="93"/>
      <c r="R32" s="108"/>
      <c r="S32" s="108"/>
      <c r="T32" s="87"/>
      <c r="U32" s="86"/>
    </row>
    <row r="33" s="23" customFormat="true" ht="25.5" hidden="false" customHeight="false" outlineLevel="0" collapsed="false">
      <c r="A33" s="54" t="s">
        <v>63</v>
      </c>
      <c r="B33" s="33" t="s">
        <v>64</v>
      </c>
      <c r="C33" s="75" t="s">
        <v>65</v>
      </c>
      <c r="D33" s="76" t="s">
        <v>66</v>
      </c>
      <c r="E33" s="77" t="n">
        <v>173.84</v>
      </c>
      <c r="F33" s="78" t="n">
        <f aca="false">J33*0.85</f>
        <v>0</v>
      </c>
      <c r="G33" s="78" t="n">
        <f aca="false">J33-F33</f>
        <v>0</v>
      </c>
      <c r="H33" s="79"/>
      <c r="I33" s="78"/>
      <c r="J33" s="80"/>
      <c r="K33" s="80"/>
      <c r="L33" s="80"/>
      <c r="M33" s="81"/>
      <c r="N33" s="82"/>
      <c r="O33" s="98"/>
      <c r="P33" s="84"/>
      <c r="Q33" s="93"/>
      <c r="R33" s="84"/>
      <c r="S33" s="93"/>
      <c r="T33" s="87"/>
      <c r="U33" s="86"/>
    </row>
    <row r="34" s="23" customFormat="true" ht="18" hidden="false" customHeight="true" outlineLevel="0" collapsed="false">
      <c r="A34" s="54" t="s">
        <v>67</v>
      </c>
      <c r="B34" s="107" t="s">
        <v>57</v>
      </c>
      <c r="C34" s="76" t="s">
        <v>58</v>
      </c>
      <c r="D34" s="76" t="s">
        <v>32</v>
      </c>
      <c r="E34" s="77" t="n">
        <v>4346.06</v>
      </c>
      <c r="F34" s="78" t="n">
        <f aca="false">J34*0.85</f>
        <v>0</v>
      </c>
      <c r="G34" s="78" t="n">
        <f aca="false">J34-F34</f>
        <v>0</v>
      </c>
      <c r="H34" s="79"/>
      <c r="I34" s="78"/>
      <c r="J34" s="80"/>
      <c r="K34" s="80"/>
      <c r="L34" s="80"/>
      <c r="M34" s="81"/>
      <c r="N34" s="82"/>
      <c r="O34" s="98"/>
      <c r="P34" s="84"/>
      <c r="Q34" s="93"/>
      <c r="R34" s="84"/>
      <c r="S34" s="85"/>
      <c r="T34" s="87"/>
      <c r="U34" s="86"/>
    </row>
    <row r="35" s="23" customFormat="true" ht="25.5" hidden="false" customHeight="false" outlineLevel="0" collapsed="false">
      <c r="A35" s="54" t="s">
        <v>68</v>
      </c>
      <c r="B35" s="33" t="s">
        <v>60</v>
      </c>
      <c r="C35" s="109" t="s">
        <v>61</v>
      </c>
      <c r="D35" s="76" t="s">
        <v>62</v>
      </c>
      <c r="E35" s="77" t="n">
        <v>17.99</v>
      </c>
      <c r="F35" s="78" t="n">
        <f aca="false">J35*0.85</f>
        <v>0</v>
      </c>
      <c r="G35" s="78" t="n">
        <f aca="false">J35-F35</f>
        <v>0</v>
      </c>
      <c r="H35" s="79"/>
      <c r="I35" s="78"/>
      <c r="J35" s="80"/>
      <c r="K35" s="80"/>
      <c r="L35" s="80"/>
      <c r="M35" s="81"/>
      <c r="N35" s="82"/>
      <c r="O35" s="98"/>
      <c r="P35" s="84"/>
      <c r="Q35" s="93"/>
      <c r="R35" s="108"/>
      <c r="S35" s="108"/>
      <c r="T35" s="87"/>
      <c r="U35" s="86"/>
    </row>
    <row r="36" s="23" customFormat="true" ht="25.5" hidden="false" customHeight="false" outlineLevel="0" collapsed="false">
      <c r="A36" s="54" t="s">
        <v>69</v>
      </c>
      <c r="B36" s="33" t="s">
        <v>70</v>
      </c>
      <c r="C36" s="109" t="s">
        <v>71</v>
      </c>
      <c r="D36" s="76" t="s">
        <v>66</v>
      </c>
      <c r="E36" s="77" t="n">
        <v>130.38</v>
      </c>
      <c r="F36" s="78"/>
      <c r="G36" s="78"/>
      <c r="H36" s="79"/>
      <c r="I36" s="78"/>
      <c r="J36" s="80"/>
      <c r="K36" s="80"/>
      <c r="L36" s="80"/>
      <c r="M36" s="81"/>
      <c r="N36" s="82"/>
      <c r="O36" s="98"/>
      <c r="P36" s="84"/>
      <c r="Q36" s="93"/>
      <c r="R36" s="84"/>
      <c r="S36" s="85"/>
      <c r="T36" s="87"/>
      <c r="U36" s="86"/>
    </row>
    <row r="37" s="23" customFormat="true" ht="25.5" hidden="false" customHeight="false" outlineLevel="0" collapsed="false">
      <c r="A37" s="54" t="s">
        <v>72</v>
      </c>
      <c r="B37" s="33" t="s">
        <v>73</v>
      </c>
      <c r="C37" s="109" t="s">
        <v>74</v>
      </c>
      <c r="D37" s="76" t="s">
        <v>75</v>
      </c>
      <c r="E37" s="77" t="n">
        <v>9370.11</v>
      </c>
      <c r="F37" s="78"/>
      <c r="G37" s="78"/>
      <c r="H37" s="79"/>
      <c r="I37" s="78"/>
      <c r="J37" s="80"/>
      <c r="K37" s="80"/>
      <c r="L37" s="80"/>
      <c r="M37" s="81"/>
      <c r="N37" s="82"/>
      <c r="O37" s="98"/>
      <c r="P37" s="84"/>
      <c r="Q37" s="93"/>
      <c r="R37" s="84"/>
      <c r="S37" s="85"/>
      <c r="T37" s="87"/>
      <c r="U37" s="86"/>
    </row>
    <row r="38" s="23" customFormat="true" ht="12.75" hidden="false" customHeight="false" outlineLevel="0" collapsed="false">
      <c r="A38" s="99" t="s">
        <v>76</v>
      </c>
      <c r="B38" s="100" t="s">
        <v>77</v>
      </c>
      <c r="C38" s="100"/>
      <c r="D38" s="100"/>
      <c r="E38" s="101"/>
      <c r="F38" s="102"/>
      <c r="G38" s="103"/>
      <c r="H38" s="103"/>
      <c r="I38" s="103"/>
      <c r="J38" s="103"/>
      <c r="K38" s="104" t="n">
        <f aca="false">SUM(K39:K39)</f>
        <v>0</v>
      </c>
      <c r="L38" s="104" t="n">
        <f aca="false">SUM(L39:L39)</f>
        <v>0</v>
      </c>
      <c r="M38" s="105" t="n">
        <f aca="false">SUM(M39:M39)</f>
        <v>0</v>
      </c>
      <c r="N38" s="72"/>
      <c r="O38" s="73"/>
      <c r="P38" s="84"/>
      <c r="Q38" s="93"/>
      <c r="R38" s="84"/>
      <c r="S38" s="93"/>
      <c r="T38" s="84"/>
      <c r="U38" s="85"/>
    </row>
    <row r="39" s="14" customFormat="true" ht="18" hidden="false" customHeight="true" outlineLevel="0" collapsed="false">
      <c r="A39" s="54" t="s">
        <v>78</v>
      </c>
      <c r="B39" s="16" t="s">
        <v>79</v>
      </c>
      <c r="C39" s="75" t="s">
        <v>80</v>
      </c>
      <c r="D39" s="76" t="s">
        <v>36</v>
      </c>
      <c r="E39" s="77" t="n">
        <v>9</v>
      </c>
      <c r="F39" s="78" t="n">
        <f aca="false">J39*0.85</f>
        <v>0</v>
      </c>
      <c r="G39" s="78" t="n">
        <f aca="false">J39-F39</f>
        <v>0</v>
      </c>
      <c r="H39" s="79"/>
      <c r="I39" s="78"/>
      <c r="J39" s="80"/>
      <c r="K39" s="80"/>
      <c r="L39" s="80"/>
      <c r="M39" s="81"/>
      <c r="N39" s="72"/>
      <c r="O39" s="110"/>
      <c r="P39" s="84"/>
      <c r="Q39" s="93"/>
      <c r="R39" s="84"/>
      <c r="S39" s="85"/>
      <c r="T39" s="87"/>
      <c r="U39" s="86"/>
    </row>
    <row r="40" s="111" customFormat="true" ht="18" hidden="false" customHeight="true" outlineLevel="0" collapsed="false">
      <c r="A40" s="99" t="s">
        <v>81</v>
      </c>
      <c r="B40" s="100" t="s">
        <v>82</v>
      </c>
      <c r="C40" s="100"/>
      <c r="D40" s="100"/>
      <c r="E40" s="101"/>
      <c r="F40" s="102"/>
      <c r="G40" s="103"/>
      <c r="H40" s="103"/>
      <c r="I40" s="103"/>
      <c r="J40" s="103"/>
      <c r="K40" s="104" t="n">
        <f aca="false">SUM(K41:K43)</f>
        <v>0</v>
      </c>
      <c r="L40" s="104" t="n">
        <f aca="false">SUM(L41:L43)</f>
        <v>0</v>
      </c>
      <c r="M40" s="105" t="n">
        <f aca="false">SUM(M41:M43)</f>
        <v>0</v>
      </c>
      <c r="N40" s="72"/>
      <c r="O40" s="73"/>
      <c r="P40" s="84"/>
      <c r="Q40" s="93"/>
      <c r="R40" s="84"/>
      <c r="S40" s="93"/>
      <c r="T40" s="84"/>
      <c r="U40" s="85"/>
    </row>
    <row r="41" s="14" customFormat="true" ht="25.5" hidden="false" customHeight="false" outlineLevel="0" collapsed="false">
      <c r="A41" s="54" t="s">
        <v>83</v>
      </c>
      <c r="B41" s="33" t="s">
        <v>84</v>
      </c>
      <c r="C41" s="112" t="s">
        <v>85</v>
      </c>
      <c r="D41" s="76" t="s">
        <v>8</v>
      </c>
      <c r="E41" s="113" t="n">
        <v>2.6</v>
      </c>
      <c r="F41" s="78" t="n">
        <f aca="false">J41*0.85</f>
        <v>0</v>
      </c>
      <c r="G41" s="78" t="n">
        <f aca="false">J41-F41-0.01</f>
        <v>-0.01</v>
      </c>
      <c r="H41" s="79"/>
      <c r="I41" s="78"/>
      <c r="J41" s="80"/>
      <c r="K41" s="80"/>
      <c r="L41" s="80"/>
      <c r="M41" s="81"/>
      <c r="N41" s="72"/>
      <c r="O41" s="110"/>
      <c r="P41" s="84"/>
      <c r="Q41" s="93"/>
      <c r="R41" s="84"/>
      <c r="S41" s="85"/>
      <c r="T41" s="87"/>
      <c r="U41" s="86"/>
    </row>
    <row r="42" s="111" customFormat="true" ht="12.75" hidden="false" customHeight="false" outlineLevel="0" collapsed="false">
      <c r="A42" s="54" t="s">
        <v>86</v>
      </c>
      <c r="B42" s="33" t="s">
        <v>87</v>
      </c>
      <c r="C42" s="75" t="s">
        <v>88</v>
      </c>
      <c r="D42" s="76" t="s">
        <v>89</v>
      </c>
      <c r="E42" s="77" t="n">
        <v>10</v>
      </c>
      <c r="F42" s="78" t="n">
        <f aca="false">J42*0.85</f>
        <v>0</v>
      </c>
      <c r="G42" s="78" t="n">
        <f aca="false">J42-F42-0.01</f>
        <v>-0.01</v>
      </c>
      <c r="H42" s="79"/>
      <c r="I42" s="78"/>
      <c r="J42" s="80"/>
      <c r="K42" s="80"/>
      <c r="L42" s="80"/>
      <c r="M42" s="81"/>
      <c r="N42" s="114"/>
      <c r="O42" s="110"/>
      <c r="P42" s="84"/>
      <c r="Q42" s="93"/>
      <c r="R42" s="84"/>
      <c r="S42" s="85"/>
      <c r="T42" s="87"/>
      <c r="U42" s="86"/>
    </row>
    <row r="43" s="111" customFormat="true" ht="25.5" hidden="false" customHeight="false" outlineLevel="0" collapsed="false">
      <c r="A43" s="54" t="s">
        <v>90</v>
      </c>
      <c r="B43" s="33" t="s">
        <v>91</v>
      </c>
      <c r="C43" s="109" t="s">
        <v>92</v>
      </c>
      <c r="D43" s="76" t="s">
        <v>8</v>
      </c>
      <c r="E43" s="77" t="n">
        <v>25.76</v>
      </c>
      <c r="F43" s="78" t="n">
        <f aca="false">J43*0.85</f>
        <v>0</v>
      </c>
      <c r="G43" s="78" t="n">
        <f aca="false">J43-F43</f>
        <v>0</v>
      </c>
      <c r="H43" s="79"/>
      <c r="I43" s="78"/>
      <c r="J43" s="80"/>
      <c r="K43" s="80"/>
      <c r="L43" s="80"/>
      <c r="M43" s="81"/>
      <c r="N43" s="114"/>
      <c r="O43" s="98"/>
      <c r="P43" s="84"/>
      <c r="Q43" s="93"/>
      <c r="R43" s="84"/>
      <c r="S43" s="85"/>
      <c r="T43" s="87"/>
      <c r="U43" s="86"/>
    </row>
    <row r="44" s="14" customFormat="true" ht="18" hidden="false" customHeight="true" outlineLevel="0" collapsed="false">
      <c r="A44" s="65" t="s">
        <v>93</v>
      </c>
      <c r="B44" s="66" t="s">
        <v>94</v>
      </c>
      <c r="C44" s="66"/>
      <c r="D44" s="66"/>
      <c r="E44" s="115"/>
      <c r="F44" s="67"/>
      <c r="G44" s="68"/>
      <c r="H44" s="68"/>
      <c r="I44" s="68"/>
      <c r="J44" s="68"/>
      <c r="K44" s="67" t="n">
        <f aca="false">SUM(K45)</f>
        <v>0</v>
      </c>
      <c r="L44" s="67" t="n">
        <f aca="false">SUM(L45)</f>
        <v>0</v>
      </c>
      <c r="M44" s="116"/>
      <c r="N44" s="72"/>
      <c r="O44" s="73"/>
      <c r="P44" s="117"/>
      <c r="Q44" s="118"/>
      <c r="R44" s="74"/>
      <c r="S44" s="9"/>
      <c r="T44" s="84"/>
      <c r="U44" s="85"/>
    </row>
    <row r="45" s="111" customFormat="true" ht="25.5" hidden="false" customHeight="false" outlineLevel="0" collapsed="false">
      <c r="A45" s="54" t="s">
        <v>95</v>
      </c>
      <c r="B45" s="89" t="s">
        <v>96</v>
      </c>
      <c r="C45" s="90" t="s">
        <v>39</v>
      </c>
      <c r="D45" s="75" t="s">
        <v>89</v>
      </c>
      <c r="E45" s="91" t="n">
        <v>1</v>
      </c>
      <c r="F45" s="92"/>
      <c r="G45" s="92"/>
      <c r="H45" s="79"/>
      <c r="I45" s="78"/>
      <c r="J45" s="80"/>
      <c r="K45" s="80"/>
      <c r="L45" s="80"/>
      <c r="M45" s="81"/>
      <c r="N45" s="119"/>
      <c r="O45" s="73"/>
      <c r="P45" s="84"/>
      <c r="Q45" s="93"/>
      <c r="R45" s="84"/>
      <c r="S45" s="85"/>
      <c r="T45" s="87"/>
      <c r="U45" s="86"/>
    </row>
    <row r="46" s="14" customFormat="true" ht="18" hidden="false" customHeight="true" outlineLevel="0" collapsed="false">
      <c r="A46" s="120" t="s">
        <v>97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1"/>
      <c r="L46" s="121"/>
      <c r="M46" s="122"/>
      <c r="N46" s="72"/>
      <c r="O46" s="73"/>
      <c r="P46" s="117"/>
      <c r="Q46" s="118"/>
      <c r="R46" s="74"/>
      <c r="S46" s="123"/>
      <c r="T46" s="124"/>
      <c r="U46" s="125"/>
    </row>
    <row r="47" s="111" customFormat="true" ht="18" hidden="false" customHeight="true" outlineLevel="0" collapsed="false">
      <c r="A47" s="126" t="s">
        <v>98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19"/>
      <c r="O47" s="6"/>
      <c r="P47" s="93"/>
      <c r="Q47" s="93"/>
      <c r="R47" s="93"/>
      <c r="S47" s="93"/>
      <c r="T47" s="127"/>
      <c r="U47" s="128"/>
    </row>
    <row r="48" s="111" customFormat="true" ht="18" hidden="false" customHeight="true" outlineLevel="0" collapsed="false">
      <c r="A48" s="126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19"/>
      <c r="O48" s="6"/>
      <c r="P48" s="93"/>
      <c r="Q48" s="93"/>
      <c r="R48" s="93"/>
      <c r="S48" s="129"/>
      <c r="T48" s="130"/>
      <c r="U48" s="130"/>
    </row>
    <row r="49" s="23" customFormat="true" ht="12.75" hidden="false" customHeight="true" outlineLevel="0" collapsed="false">
      <c r="A49" s="1"/>
      <c r="B49" s="2"/>
      <c r="C49" s="2"/>
      <c r="D49" s="1"/>
      <c r="E49" s="3"/>
      <c r="F49" s="4"/>
      <c r="G49" s="4"/>
      <c r="H49" s="4"/>
      <c r="I49" s="4"/>
      <c r="J49" s="5"/>
      <c r="K49" s="5"/>
      <c r="N49" s="131"/>
      <c r="O49" s="6"/>
      <c r="P49" s="93"/>
      <c r="Q49" s="93"/>
      <c r="R49" s="93"/>
      <c r="S49" s="129"/>
      <c r="T49" s="130"/>
      <c r="U49" s="130"/>
    </row>
    <row r="50" s="14" customFormat="true" ht="18" hidden="false" customHeight="true" outlineLevel="0" collapsed="false">
      <c r="A50" s="1"/>
      <c r="B50" s="2"/>
      <c r="C50" s="2"/>
      <c r="D50" s="1"/>
      <c r="E50" s="3"/>
      <c r="F50" s="4"/>
      <c r="G50" s="4"/>
      <c r="H50" s="4"/>
      <c r="I50" s="4"/>
      <c r="J50" s="5"/>
      <c r="K50" s="5"/>
      <c r="N50" s="132"/>
      <c r="O50" s="6"/>
      <c r="P50" s="9"/>
      <c r="Q50" s="9"/>
      <c r="R50" s="9"/>
      <c r="S50" s="129"/>
      <c r="T50" s="130"/>
      <c r="U50" s="130"/>
    </row>
    <row r="51" s="94" customFormat="true" ht="28.5" hidden="false" customHeight="true" outlineLevel="0" collapsed="false">
      <c r="A51" s="1"/>
      <c r="B51" s="2"/>
      <c r="C51" s="2"/>
      <c r="D51" s="1"/>
      <c r="E51" s="3"/>
      <c r="F51" s="4"/>
      <c r="G51" s="4"/>
      <c r="H51" s="4"/>
      <c r="I51" s="4"/>
      <c r="J51" s="5"/>
      <c r="K51" s="5"/>
      <c r="N51" s="93"/>
      <c r="T51" s="133"/>
    </row>
    <row r="52" s="14" customFormat="true" ht="18" hidden="false" customHeight="true" outlineLevel="0" collapsed="false">
      <c r="A52" s="134"/>
      <c r="B52" s="134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2"/>
      <c r="O52" s="135"/>
      <c r="P52" s="136"/>
      <c r="Q52" s="136"/>
      <c r="R52" s="136"/>
      <c r="S52" s="136"/>
      <c r="T52" s="137"/>
    </row>
    <row r="53" customFormat="false" ht="12.75" hidden="false" customHeight="true" outlineLevel="0" collapsed="false">
      <c r="P53" s="1"/>
      <c r="Q53" s="1"/>
      <c r="R53" s="1"/>
      <c r="S53" s="1"/>
      <c r="T53" s="138"/>
    </row>
    <row r="54" customFormat="false" ht="17.25" hidden="false" customHeight="true" outlineLevel="0" collapsed="false">
      <c r="P54" s="1"/>
      <c r="Q54" s="1"/>
      <c r="R54" s="1"/>
      <c r="S54" s="1"/>
      <c r="T54" s="138"/>
    </row>
    <row r="55" customFormat="false" ht="12.75" hidden="false" customHeight="false" outlineLevel="0" collapsed="false">
      <c r="P55" s="1"/>
      <c r="Q55" s="1"/>
      <c r="R55" s="1"/>
      <c r="S55" s="1"/>
      <c r="T55" s="138"/>
    </row>
    <row r="56" customFormat="false" ht="12.75" hidden="false" customHeight="false" outlineLevel="0" collapsed="false">
      <c r="B56" s="139"/>
      <c r="C56" s="139"/>
      <c r="D56" s="140"/>
      <c r="E56" s="141"/>
      <c r="F56" s="142"/>
      <c r="G56" s="142"/>
      <c r="H56" s="142"/>
      <c r="I56" s="143"/>
      <c r="J56" s="144"/>
      <c r="K56" s="145"/>
      <c r="L56" s="144"/>
      <c r="M56" s="144"/>
      <c r="P56" s="1"/>
      <c r="Q56" s="1"/>
      <c r="R56" s="1"/>
      <c r="S56" s="1"/>
      <c r="T56" s="138"/>
    </row>
    <row r="57" s="135" customFormat="true" ht="15.95" hidden="false" customHeight="true" outlineLevel="0" collapsed="false">
      <c r="A57" s="1"/>
      <c r="B57" s="139"/>
      <c r="C57" s="139"/>
      <c r="D57" s="140"/>
      <c r="E57" s="141"/>
      <c r="F57" s="142"/>
      <c r="G57" s="142"/>
      <c r="H57" s="142"/>
      <c r="I57" s="142"/>
      <c r="J57" s="5"/>
      <c r="K57" s="5"/>
      <c r="L57" s="5"/>
      <c r="M57" s="5"/>
      <c r="N57" s="146"/>
      <c r="P57" s="147"/>
      <c r="Q57" s="147"/>
      <c r="R57" s="147"/>
      <c r="S57" s="147"/>
      <c r="T57" s="148"/>
    </row>
    <row r="58" customFormat="false" ht="15.95" hidden="false" customHeight="true" outlineLevel="0" collapsed="false">
      <c r="B58" s="149"/>
      <c r="C58" s="149"/>
      <c r="D58" s="140"/>
      <c r="E58" s="141"/>
      <c r="F58" s="142"/>
      <c r="G58" s="142"/>
      <c r="H58" s="142"/>
      <c r="I58" s="142"/>
      <c r="P58" s="1"/>
      <c r="Q58" s="1"/>
      <c r="R58" s="1"/>
      <c r="S58" s="1"/>
      <c r="T58" s="138"/>
    </row>
    <row r="59" customFormat="false" ht="15.95" hidden="false" customHeight="true" outlineLevel="0" collapsed="false">
      <c r="B59" s="150"/>
      <c r="C59" s="150"/>
      <c r="D59" s="140"/>
      <c r="E59" s="141"/>
      <c r="F59" s="142"/>
      <c r="G59" s="142"/>
      <c r="H59" s="142"/>
      <c r="I59" s="142"/>
      <c r="P59" s="1"/>
      <c r="Q59" s="1"/>
      <c r="R59" s="1"/>
      <c r="S59" s="1"/>
      <c r="T59" s="138"/>
    </row>
    <row r="60" customFormat="false" ht="15.95" hidden="false" customHeight="true" outlineLevel="0" collapsed="false">
      <c r="B60" s="151"/>
      <c r="C60" s="151"/>
      <c r="D60" s="140"/>
      <c r="E60" s="141"/>
      <c r="F60" s="142"/>
      <c r="G60" s="142"/>
      <c r="H60" s="142"/>
      <c r="I60" s="143"/>
      <c r="J60" s="144"/>
      <c r="K60" s="145"/>
      <c r="L60" s="144"/>
      <c r="M60" s="144"/>
      <c r="P60" s="1"/>
      <c r="Q60" s="1"/>
      <c r="R60" s="1"/>
      <c r="S60" s="1"/>
    </row>
    <row r="61" customFormat="false" ht="16.5" hidden="false" customHeight="false" outlineLevel="0" collapsed="false">
      <c r="B61" s="6"/>
      <c r="C61" s="6"/>
      <c r="D61" s="140"/>
      <c r="E61" s="141"/>
      <c r="F61" s="142"/>
      <c r="G61" s="142"/>
      <c r="H61" s="142"/>
      <c r="I61" s="143"/>
      <c r="J61" s="152"/>
      <c r="K61" s="152"/>
      <c r="L61" s="152"/>
      <c r="M61" s="144"/>
      <c r="P61" s="1"/>
      <c r="Q61" s="1"/>
      <c r="R61" s="1"/>
      <c r="S61" s="1"/>
    </row>
  </sheetData>
  <mergeCells count="12">
    <mergeCell ref="A1:M6"/>
    <mergeCell ref="P5:Q5"/>
    <mergeCell ref="A7:M7"/>
    <mergeCell ref="P9:Q9"/>
    <mergeCell ref="P13:U13"/>
    <mergeCell ref="B26:L26"/>
    <mergeCell ref="A46:J46"/>
    <mergeCell ref="A47:M48"/>
    <mergeCell ref="S48:S50"/>
    <mergeCell ref="T48:U50"/>
    <mergeCell ref="A52:M52"/>
    <mergeCell ref="J61:L61"/>
  </mergeCells>
  <conditionalFormatting sqref="R32">
    <cfRule type="expression" priority="2" aboveAverage="0" equalAverage="0" bottom="0" percent="0" rank="0" text="" dxfId="0">
      <formula>$C32=1</formula>
    </cfRule>
    <cfRule type="expression" priority="3" aboveAverage="0" equalAverage="0" bottom="0" percent="0" rank="0" text="" dxfId="1">
      <formula>OR($C32=0,$C32=2,$C32=3,$C32=4)</formula>
    </cfRule>
  </conditionalFormatting>
  <conditionalFormatting sqref="S32">
    <cfRule type="expression" priority="4" aboveAverage="0" equalAverage="0" bottom="0" percent="0" rank="0" text="" dxfId="2">
      <formula>$C32=1</formula>
    </cfRule>
    <cfRule type="expression" priority="5" aboveAverage="0" equalAverage="0" bottom="0" percent="0" rank="0" text="" dxfId="3">
      <formula>OR($C32=0,$C32=2,$C32=3,$C32=4)</formula>
    </cfRule>
  </conditionalFormatting>
  <conditionalFormatting sqref="R35">
    <cfRule type="expression" priority="6" aboveAverage="0" equalAverage="0" bottom="0" percent="0" rank="0" text="" dxfId="4">
      <formula>$C35=1</formula>
    </cfRule>
    <cfRule type="expression" priority="7" aboveAverage="0" equalAverage="0" bottom="0" percent="0" rank="0" text="" dxfId="5">
      <formula>OR($C35=0,$C35=2,$C35=3,$C35=4)</formula>
    </cfRule>
  </conditionalFormatting>
  <conditionalFormatting sqref="S35">
    <cfRule type="expression" priority="8" aboveAverage="0" equalAverage="0" bottom="0" percent="0" rank="0" text="" dxfId="6">
      <formula>$C35=1</formula>
    </cfRule>
    <cfRule type="expression" priority="9" aboveAverage="0" equalAverage="0" bottom="0" percent="0" rank="0" text="" dxfId="7">
      <formula>OR($C35=0,$C35=2,$C35=3,$C35=4)</formula>
    </cfRule>
  </conditionalFormatting>
  <dataValidations count="1">
    <dataValidation allowBlank="true" errorStyle="stop" operator="between" prompt="Para Orçamento Proposto, o Preço Unitário é resultado do produto do Custo Unitário pelo BDI.&#10;Para Orçamento Licitado, deve ser preenchido na Coluna AL." showDropDown="false" showErrorMessage="true" showInputMessage="true" sqref="R32:S32 R35:S35" type="none">
      <formula1>0</formula1>
      <formula2>0</formula2>
    </dataValidation>
  </dataValidations>
  <printOptions headings="false" gridLines="false" gridLinesSet="true" horizontalCentered="true" verticalCentered="false"/>
  <pageMargins left="0.708333333333333" right="0.708333333333333" top="0.747916666666667" bottom="0.747916666666667" header="0.511805555555555" footer="0.51180555555555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42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33"/>
  <sheetViews>
    <sheetView showFormulas="false" showGridLines="true" showRowColHeaders="true" showZeros="true" rightToLeft="false" tabSelected="false" showOutlineSymbols="true" defaultGridColor="true" view="pageBreakPreview" topLeftCell="A1" colorId="64" zoomScale="80" zoomScaleNormal="100" zoomScalePageLayoutView="80" workbookViewId="0">
      <selection pane="topLeft" activeCell="D16" activeCellId="0" sqref="D16"/>
    </sheetView>
  </sheetViews>
  <sheetFormatPr defaultColWidth="8.6875" defaultRowHeight="12.75" zeroHeight="false" outlineLevelRow="0" outlineLevelCol="0"/>
  <cols>
    <col collapsed="false" customWidth="true" hidden="false" outlineLevel="0" max="2" min="2" style="0" width="65.42"/>
    <col collapsed="false" customWidth="true" hidden="false" outlineLevel="0" max="3" min="3" style="0" width="21.29"/>
    <col collapsed="false" customWidth="true" hidden="false" outlineLevel="0" max="4" min="4" style="0" width="20.57"/>
    <col collapsed="false" customWidth="true" hidden="false" outlineLevel="0" max="5" min="5" style="0" width="8"/>
    <col collapsed="false" customWidth="true" hidden="false" outlineLevel="0" max="6" min="6" style="0" width="18.29"/>
    <col collapsed="false" customWidth="true" hidden="false" outlineLevel="0" max="7" min="7" style="0" width="8.42"/>
    <col collapsed="false" customWidth="true" hidden="false" outlineLevel="0" max="8" min="8" style="0" width="18.29"/>
    <col collapsed="false" customWidth="true" hidden="false" outlineLevel="0" max="9" min="9" style="0" width="15"/>
  </cols>
  <sheetData>
    <row r="1" customFormat="false" ht="15.75" hidden="false" customHeight="true" outlineLevel="0" collapsed="false">
      <c r="A1" s="153" t="s">
        <v>99</v>
      </c>
      <c r="B1" s="153"/>
      <c r="C1" s="153"/>
      <c r="D1" s="153"/>
      <c r="E1" s="153"/>
      <c r="F1" s="153"/>
      <c r="G1" s="154"/>
      <c r="H1" s="155"/>
      <c r="I1" s="156"/>
    </row>
    <row r="2" customFormat="false" ht="15.75" hidden="false" customHeight="false" outlineLevel="0" collapsed="false">
      <c r="A2" s="157" t="s">
        <v>100</v>
      </c>
      <c r="B2" s="157"/>
      <c r="C2" s="157"/>
      <c r="D2" s="158"/>
      <c r="E2" s="159"/>
      <c r="F2" s="158"/>
      <c r="G2" s="160"/>
      <c r="H2" s="158"/>
      <c r="I2" s="161"/>
    </row>
    <row r="3" customFormat="false" ht="15.75" hidden="false" customHeight="false" outlineLevel="0" collapsed="false">
      <c r="A3" s="157" t="s">
        <v>101</v>
      </c>
      <c r="B3" s="157"/>
      <c r="C3" s="157"/>
      <c r="D3" s="162" t="s">
        <v>102</v>
      </c>
      <c r="E3" s="162"/>
      <c r="F3" s="162"/>
      <c r="G3" s="162"/>
      <c r="H3" s="162"/>
      <c r="I3" s="162"/>
    </row>
    <row r="4" customFormat="false" ht="16.5" hidden="false" customHeight="false" outlineLevel="0" collapsed="false">
      <c r="A4" s="163"/>
      <c r="B4" s="164"/>
      <c r="C4" s="164"/>
      <c r="D4" s="165"/>
      <c r="E4" s="166"/>
      <c r="F4" s="165"/>
      <c r="G4" s="167"/>
      <c r="H4" s="165"/>
      <c r="I4" s="168"/>
    </row>
    <row r="5" customFormat="false" ht="12.75" hidden="false" customHeight="false" outlineLevel="0" collapsed="false">
      <c r="A5" s="169" t="s">
        <v>103</v>
      </c>
      <c r="B5" s="169"/>
      <c r="C5" s="169"/>
      <c r="D5" s="169"/>
      <c r="E5" s="169"/>
      <c r="F5" s="169"/>
      <c r="G5" s="169"/>
      <c r="H5" s="169"/>
      <c r="I5" s="169"/>
    </row>
    <row r="6" customFormat="false" ht="12.75" hidden="false" customHeight="false" outlineLevel="0" collapsed="false">
      <c r="A6" s="169"/>
      <c r="B6" s="169"/>
      <c r="C6" s="169"/>
      <c r="D6" s="169"/>
      <c r="E6" s="169"/>
      <c r="F6" s="169"/>
      <c r="G6" s="169"/>
      <c r="H6" s="169"/>
      <c r="I6" s="169"/>
    </row>
    <row r="7" customFormat="false" ht="13.5" hidden="false" customHeight="false" outlineLevel="0" collapsed="false">
      <c r="A7" s="169"/>
      <c r="B7" s="169"/>
      <c r="C7" s="169"/>
      <c r="D7" s="169"/>
      <c r="E7" s="169"/>
      <c r="F7" s="169"/>
      <c r="G7" s="169"/>
      <c r="H7" s="169"/>
      <c r="I7" s="169"/>
    </row>
    <row r="8" customFormat="false" ht="16.5" hidden="false" customHeight="true" outlineLevel="0" collapsed="false">
      <c r="A8" s="170" t="s">
        <v>104</v>
      </c>
      <c r="B8" s="171" t="s">
        <v>105</v>
      </c>
      <c r="C8" s="172" t="s">
        <v>106</v>
      </c>
      <c r="D8" s="173" t="s">
        <v>107</v>
      </c>
      <c r="E8" s="173"/>
      <c r="F8" s="173"/>
      <c r="G8" s="173"/>
      <c r="H8" s="173"/>
      <c r="I8" s="173"/>
    </row>
    <row r="9" customFormat="false" ht="15.75" hidden="false" customHeight="false" outlineLevel="0" collapsed="false">
      <c r="A9" s="170"/>
      <c r="B9" s="171"/>
      <c r="C9" s="172"/>
      <c r="D9" s="174" t="s">
        <v>108</v>
      </c>
      <c r="E9" s="174"/>
      <c r="F9" s="174" t="s">
        <v>109</v>
      </c>
      <c r="G9" s="174"/>
      <c r="H9" s="175" t="s">
        <v>110</v>
      </c>
      <c r="I9" s="175"/>
    </row>
    <row r="10" customFormat="false" ht="15.75" hidden="false" customHeight="false" outlineLevel="0" collapsed="false">
      <c r="A10" s="170"/>
      <c r="B10" s="171"/>
      <c r="C10" s="176"/>
      <c r="D10" s="177" t="s">
        <v>111</v>
      </c>
      <c r="E10" s="178" t="s">
        <v>112</v>
      </c>
      <c r="F10" s="179" t="s">
        <v>111</v>
      </c>
      <c r="G10" s="178" t="s">
        <v>112</v>
      </c>
      <c r="H10" s="179" t="s">
        <v>111</v>
      </c>
      <c r="I10" s="180" t="s">
        <v>112</v>
      </c>
    </row>
    <row r="11" customFormat="false" ht="15.75" hidden="false" customHeight="false" outlineLevel="0" collapsed="false">
      <c r="A11" s="181" t="s">
        <v>113</v>
      </c>
      <c r="B11" s="182" t="str">
        <f aca="false">PLANALTO!B21</f>
        <v> </v>
      </c>
      <c r="C11" s="183" t="n">
        <f aca="false">PLANALTO!M21</f>
        <v>0</v>
      </c>
      <c r="D11" s="184" t="n">
        <f aca="false">E11*C11</f>
        <v>0</v>
      </c>
      <c r="E11" s="185" t="n">
        <v>1</v>
      </c>
      <c r="F11" s="186"/>
      <c r="G11" s="185"/>
      <c r="H11" s="186"/>
      <c r="I11" s="187"/>
    </row>
    <row r="12" customFormat="false" ht="15.75" hidden="false" customHeight="false" outlineLevel="0" collapsed="false">
      <c r="A12" s="188" t="s">
        <v>114</v>
      </c>
      <c r="B12" s="189" t="str">
        <f aca="false">PLANALTO!B26:L26</f>
        <v>CAPEAMENTO ASFÁLTICO - RUA PLANALTO</v>
      </c>
      <c r="C12" s="190" t="n">
        <f aca="false">PLANALTO!M26</f>
        <v>0</v>
      </c>
      <c r="D12" s="184" t="n">
        <f aca="false">E12*C12</f>
        <v>0</v>
      </c>
      <c r="E12" s="185" t="n">
        <v>1</v>
      </c>
      <c r="F12" s="184"/>
      <c r="G12" s="185"/>
      <c r="H12" s="184"/>
      <c r="I12" s="187"/>
    </row>
    <row r="13" customFormat="false" ht="16.5" hidden="false" customHeight="false" outlineLevel="0" collapsed="false">
      <c r="A13" s="191" t="s">
        <v>115</v>
      </c>
      <c r="B13" s="192" t="str">
        <f aca="false">PLANALTO!B44</f>
        <v>SERVIÇOS FINAIS</v>
      </c>
      <c r="C13" s="193" t="n">
        <f aca="false">PLANALTO!M44</f>
        <v>0</v>
      </c>
      <c r="D13" s="184" t="n">
        <f aca="false">E13*C13</f>
        <v>0</v>
      </c>
      <c r="E13" s="194" t="n">
        <v>1</v>
      </c>
      <c r="F13" s="6"/>
      <c r="G13" s="6"/>
      <c r="H13" s="184"/>
      <c r="I13" s="195"/>
    </row>
    <row r="14" customFormat="false" ht="15" hidden="false" customHeight="false" outlineLevel="0" collapsed="false">
      <c r="A14" s="196" t="s">
        <v>116</v>
      </c>
      <c r="B14" s="196"/>
      <c r="C14" s="197" t="n">
        <f aca="false">SUM(C11:C13)</f>
        <v>0</v>
      </c>
      <c r="D14" s="198" t="n">
        <f aca="false">SUM(D11:D13)</f>
        <v>0</v>
      </c>
      <c r="E14" s="199" t="e">
        <f aca="false">D14/C14</f>
        <v>#DIV/0!</v>
      </c>
      <c r="F14" s="198"/>
      <c r="G14" s="200"/>
      <c r="H14" s="198"/>
      <c r="I14" s="201"/>
    </row>
    <row r="15" customFormat="false" ht="15.75" hidden="false" customHeight="false" outlineLevel="0" collapsed="false">
      <c r="A15" s="196"/>
      <c r="B15" s="196"/>
      <c r="C15" s="197"/>
      <c r="D15" s="202" t="n">
        <f aca="false">D14</f>
        <v>0</v>
      </c>
      <c r="E15" s="203" t="e">
        <f aca="false">D15/C14</f>
        <v>#DIV/0!</v>
      </c>
      <c r="F15" s="202"/>
      <c r="G15" s="203"/>
      <c r="H15" s="202"/>
      <c r="I15" s="204"/>
    </row>
    <row r="16" customFormat="false" ht="18.75" hidden="false" customHeight="false" outlineLevel="0" collapsed="false">
      <c r="A16" s="205"/>
      <c r="B16" s="205"/>
      <c r="C16" s="205"/>
      <c r="D16" s="206"/>
      <c r="E16" s="205"/>
      <c r="F16" s="206"/>
      <c r="G16" s="205"/>
      <c r="H16" s="206"/>
      <c r="I16" s="205"/>
    </row>
    <row r="17" customFormat="false" ht="18.75" hidden="false" customHeight="false" outlineLevel="0" collapsed="false">
      <c r="A17" s="205"/>
      <c r="B17" s="205"/>
      <c r="C17" s="205"/>
      <c r="D17" s="206"/>
      <c r="E17" s="205"/>
      <c r="F17" s="206"/>
      <c r="G17" s="205"/>
      <c r="H17" s="206"/>
      <c r="I17" s="205"/>
    </row>
    <row r="18" customFormat="false" ht="18.75" hidden="false" customHeight="false" outlineLevel="0" collapsed="false">
      <c r="A18" s="205"/>
      <c r="B18" s="205"/>
      <c r="C18" s="205"/>
      <c r="D18" s="206"/>
      <c r="E18" s="205"/>
      <c r="F18" s="206"/>
      <c r="G18" s="205"/>
      <c r="H18" s="206"/>
      <c r="I18" s="205"/>
    </row>
    <row r="19" customFormat="false" ht="18.75" hidden="false" customHeight="false" outlineLevel="0" collapsed="false">
      <c r="A19" s="205"/>
      <c r="B19" s="205"/>
      <c r="C19" s="205"/>
      <c r="D19" s="206"/>
      <c r="E19" s="205"/>
      <c r="F19" s="206"/>
      <c r="G19" s="205"/>
      <c r="H19" s="206"/>
      <c r="I19" s="205"/>
    </row>
    <row r="20" customFormat="false" ht="18.75" hidden="false" customHeight="false" outlineLevel="0" collapsed="false">
      <c r="A20" s="205"/>
      <c r="B20" s="205"/>
      <c r="C20" s="205"/>
      <c r="D20" s="206"/>
      <c r="E20" s="205"/>
      <c r="F20" s="206"/>
      <c r="G20" s="205"/>
      <c r="H20" s="206"/>
      <c r="I20" s="205"/>
    </row>
    <row r="21" customFormat="false" ht="18.75" hidden="false" customHeight="false" outlineLevel="0" collapsed="false">
      <c r="A21" s="205"/>
      <c r="B21" s="205"/>
      <c r="C21" s="205"/>
      <c r="D21" s="207"/>
      <c r="E21" s="208"/>
      <c r="F21" s="209"/>
      <c r="G21" s="208"/>
      <c r="H21" s="208"/>
      <c r="I21" s="205"/>
    </row>
    <row r="22" customFormat="false" ht="18.75" hidden="false" customHeight="false" outlineLevel="0" collapsed="false">
      <c r="A22" s="205"/>
      <c r="B22" s="205"/>
      <c r="C22" s="205"/>
      <c r="D22" s="210"/>
      <c r="E22" s="205"/>
      <c r="F22" s="210"/>
      <c r="G22" s="205"/>
      <c r="H22" s="210"/>
      <c r="I22" s="205"/>
    </row>
    <row r="23" customFormat="false" ht="18.75" hidden="false" customHeight="false" outlineLevel="0" collapsed="false">
      <c r="A23" s="205"/>
      <c r="B23" s="205"/>
      <c r="C23" s="205"/>
      <c r="D23" s="210"/>
      <c r="E23" s="205"/>
      <c r="F23" s="210"/>
      <c r="G23" s="205"/>
      <c r="H23" s="210"/>
      <c r="I23" s="205"/>
    </row>
    <row r="24" customFormat="false" ht="18.75" hidden="false" customHeight="false" outlineLevel="0" collapsed="false">
      <c r="A24" s="205"/>
      <c r="B24" s="6"/>
      <c r="C24" s="6"/>
      <c r="D24" s="6"/>
      <c r="E24" s="6"/>
      <c r="F24" s="6"/>
      <c r="G24" s="6"/>
      <c r="H24" s="6"/>
      <c r="I24" s="205"/>
    </row>
    <row r="25" customFormat="false" ht="18.75" hidden="false" customHeight="false" outlineLevel="0" collapsed="false">
      <c r="A25" s="205"/>
      <c r="B25" s="6"/>
      <c r="C25" s="6"/>
      <c r="D25" s="6"/>
      <c r="E25" s="6"/>
      <c r="F25" s="6"/>
      <c r="G25" s="6"/>
      <c r="H25" s="6"/>
      <c r="I25" s="205"/>
    </row>
    <row r="26" customFormat="false" ht="18.75" hidden="false" customHeight="false" outlineLevel="0" collapsed="false">
      <c r="A26" s="205"/>
      <c r="B26" s="6"/>
      <c r="C26" s="6"/>
      <c r="D26" s="6"/>
      <c r="E26" s="6"/>
      <c r="F26" s="6"/>
      <c r="G26" s="6"/>
      <c r="H26" s="6"/>
      <c r="I26" s="205"/>
    </row>
    <row r="27" customFormat="false" ht="18.75" hidden="false" customHeight="false" outlineLevel="0" collapsed="false">
      <c r="A27" s="205"/>
      <c r="B27" s="150"/>
      <c r="C27" s="211"/>
      <c r="D27" s="207"/>
      <c r="E27" s="208"/>
      <c r="F27" s="209"/>
      <c r="G27" s="208"/>
      <c r="H27" s="208"/>
      <c r="I27" s="205"/>
    </row>
    <row r="28" customFormat="false" ht="18.75" hidden="false" customHeight="false" outlineLevel="0" collapsed="false">
      <c r="A28" s="205"/>
      <c r="B28" s="150"/>
      <c r="C28" s="211"/>
      <c r="D28" s="209"/>
      <c r="E28" s="209"/>
      <c r="F28" s="209"/>
      <c r="G28" s="209"/>
      <c r="H28" s="209"/>
      <c r="I28" s="205"/>
    </row>
    <row r="29" customFormat="false" ht="18.75" hidden="false" customHeight="false" outlineLevel="0" collapsed="false">
      <c r="A29" s="205"/>
      <c r="B29" s="151"/>
      <c r="C29" s="211"/>
      <c r="D29" s="152"/>
      <c r="E29" s="152"/>
      <c r="F29" s="152"/>
      <c r="G29" s="152"/>
      <c r="H29" s="152"/>
      <c r="I29" s="205"/>
    </row>
    <row r="30" customFormat="false" ht="18.75" hidden="false" customHeight="false" outlineLevel="0" collapsed="false">
      <c r="A30" s="205"/>
      <c r="B30" s="205"/>
      <c r="C30" s="205"/>
      <c r="D30" s="210"/>
      <c r="E30" s="205"/>
      <c r="F30" s="210"/>
      <c r="G30" s="205"/>
      <c r="H30" s="210"/>
      <c r="I30" s="205"/>
    </row>
    <row r="31" customFormat="false" ht="12.75" hidden="false" customHeight="false" outlineLevel="0" collapsed="false">
      <c r="B31" s="6"/>
      <c r="C31" s="6"/>
      <c r="D31" s="6"/>
      <c r="E31" s="6"/>
      <c r="F31" s="6"/>
      <c r="G31" s="6"/>
      <c r="H31" s="6"/>
      <c r="I31" s="6"/>
    </row>
    <row r="32" customFormat="false" ht="12.75" hidden="false" customHeight="false" outlineLevel="0" collapsed="false">
      <c r="B32" s="6"/>
      <c r="C32" s="6"/>
      <c r="D32" s="6"/>
      <c r="E32" s="6"/>
      <c r="F32" s="6"/>
      <c r="G32" s="6"/>
      <c r="H32" s="6"/>
      <c r="I32" s="6"/>
    </row>
    <row r="33" customFormat="false" ht="12.75" hidden="false" customHeight="false" outlineLevel="0" collapsed="false">
      <c r="B33" s="6"/>
      <c r="C33" s="6"/>
      <c r="D33" s="6"/>
      <c r="E33" s="6"/>
      <c r="F33" s="6"/>
      <c r="G33" s="6"/>
      <c r="H33" s="6"/>
      <c r="I33" s="6"/>
    </row>
  </sheetData>
  <mergeCells count="16">
    <mergeCell ref="A1:F1"/>
    <mergeCell ref="A2:C2"/>
    <mergeCell ref="A3:C3"/>
    <mergeCell ref="D3:I3"/>
    <mergeCell ref="A5:I7"/>
    <mergeCell ref="A8:A9"/>
    <mergeCell ref="B8:B9"/>
    <mergeCell ref="C8:C9"/>
    <mergeCell ref="D8:I8"/>
    <mergeCell ref="D9:E9"/>
    <mergeCell ref="F9:G9"/>
    <mergeCell ref="H9:I9"/>
    <mergeCell ref="A14:B15"/>
    <mergeCell ref="C14:C15"/>
    <mergeCell ref="D28:H28"/>
    <mergeCell ref="D29:H29"/>
  </mergeCells>
  <printOptions headings="false" gridLines="false" gridLinesSet="true" horizontalCentered="true" verticalCentered="false"/>
  <pageMargins left="0.511805555555555" right="0.511805555555555" top="0.7875" bottom="0.7875" header="0.511805555555555" footer="0.51180555555555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LibreOffice/7.1.5.2$Windows_X86_64 LibreOffice_project/85f04e9f809797b8199d13c421bd8a2b025d52b5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2014-04-25T18:34:53Z</dcterms:created>
  <dc:creator>Engenharia</dc:creator>
  <dc:description/>
  <dc:language>pt-BR</dc:language>
  <cp:lastModifiedBy/>
  <cp:lastPrinted>2021-07-15T13:22:22Z</cp:lastPrinted>
  <dcterms:modified xsi:type="dcterms:W3CDTF">2021-11-17T12:34:08Z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